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09"/>
  <workbookPr defaultThemeVersion="124226"/>
  <mc:AlternateContent xmlns:mc="http://schemas.openxmlformats.org/markup-compatibility/2006">
    <mc:Choice Requires="x15">
      <x15ac:absPath xmlns:x15ac="http://schemas.microsoft.com/office/spreadsheetml/2010/11/ac" url="/Volumes/Workspace/Eigene Dateien/_ Computer/_ www/_ alexander-trost.de/"/>
    </mc:Choice>
  </mc:AlternateContent>
  <xr:revisionPtr revIDLastSave="0" documentId="13_ncr:1_{EB1633D1-FEAB-BA49-B874-48C3DD141423}" xr6:coauthVersionLast="43" xr6:coauthVersionMax="43" xr10:uidLastSave="{00000000-0000-0000-0000-000000000000}"/>
  <bookViews>
    <workbookView xWindow="19840" yWindow="460" windowWidth="19840" windowHeight="22580" xr2:uid="{00000000-000D-0000-FFFF-FFFF00000000}"/>
  </bookViews>
  <sheets>
    <sheet name="Unter- Mittelstufe" sheetId="1" r:id="rId1"/>
    <sheet name="Oberstufe E" sheetId="2" r:id="rId2"/>
    <sheet name="Impressum, Hilfe" sheetId="3" r:id="rId3"/>
  </sheets>
  <definedNames>
    <definedName name="_xlnm.Print_Area" localSheetId="2">'Impressum, Hilfe'!$A$6:$BA$43</definedName>
    <definedName name="_xlnm.Print_Area" localSheetId="1">'Oberstufe E'!$A$6:$BB$43</definedName>
    <definedName name="_xlnm.Print_Area" localSheetId="0">'Unter- Mittelstufe'!$A$6:$BA$43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6" i="3" l="1"/>
  <c r="A6" i="2"/>
  <c r="A6" i="1"/>
  <c r="R64" i="3"/>
  <c r="AY52" i="3"/>
  <c r="AX52" i="3"/>
  <c r="AW52" i="3"/>
  <c r="AV52" i="3"/>
  <c r="AU52" i="3"/>
  <c r="AT52" i="3"/>
  <c r="AS52" i="3"/>
  <c r="AP52" i="3"/>
  <c r="AO52" i="3"/>
  <c r="AN52" i="3"/>
  <c r="AM52" i="3"/>
  <c r="AL52" i="3"/>
  <c r="AK52" i="3"/>
  <c r="AJ52" i="3"/>
  <c r="AI52" i="3"/>
  <c r="AH52" i="3"/>
  <c r="AG52" i="3"/>
  <c r="AF52" i="3"/>
  <c r="AE52" i="3"/>
  <c r="AB52" i="3"/>
  <c r="AA52" i="3"/>
  <c r="Z52" i="3"/>
  <c r="Y52" i="3"/>
  <c r="X52" i="3"/>
  <c r="W52" i="3"/>
  <c r="V52" i="3"/>
  <c r="S52" i="3"/>
  <c r="Q52" i="3"/>
  <c r="P52" i="3"/>
  <c r="O52" i="3"/>
  <c r="N52" i="3"/>
  <c r="M52" i="3"/>
  <c r="L52" i="3"/>
  <c r="K52" i="3"/>
  <c r="I52" i="3"/>
  <c r="H52" i="3"/>
  <c r="G52" i="3"/>
  <c r="B52" i="3"/>
  <c r="AY47" i="3"/>
  <c r="AX47" i="3"/>
  <c r="AW47" i="3"/>
  <c r="AV47" i="3"/>
  <c r="AU47" i="3"/>
  <c r="AT47" i="3"/>
  <c r="AS47" i="3"/>
  <c r="AP47" i="3"/>
  <c r="AO47" i="3"/>
  <c r="AN47" i="3"/>
  <c r="AM47" i="3"/>
  <c r="AL47" i="3"/>
  <c r="AK47" i="3"/>
  <c r="AJ47" i="3"/>
  <c r="AI47" i="3"/>
  <c r="AH47" i="3"/>
  <c r="AG47" i="3"/>
  <c r="AF47" i="3"/>
  <c r="AE47" i="3"/>
  <c r="AB47" i="3"/>
  <c r="AA47" i="3"/>
  <c r="Z47" i="3"/>
  <c r="Y47" i="3"/>
  <c r="X47" i="3"/>
  <c r="W47" i="3"/>
  <c r="V47" i="3"/>
  <c r="S47" i="3"/>
  <c r="Q47" i="3"/>
  <c r="P47" i="3"/>
  <c r="O47" i="3"/>
  <c r="N47" i="3"/>
  <c r="M47" i="3"/>
  <c r="L47" i="3"/>
  <c r="K47" i="3"/>
  <c r="I47" i="3"/>
  <c r="H47" i="3"/>
  <c r="G47" i="3"/>
  <c r="B47" i="3"/>
  <c r="AY45" i="3"/>
  <c r="AX45" i="3"/>
  <c r="AW45" i="3"/>
  <c r="AV45" i="3"/>
  <c r="AU45" i="3"/>
  <c r="AT45" i="3"/>
  <c r="AS45" i="3"/>
  <c r="AP45" i="3"/>
  <c r="AO45" i="3"/>
  <c r="AN45" i="3"/>
  <c r="AM45" i="3"/>
  <c r="AL45" i="3"/>
  <c r="AK45" i="3"/>
  <c r="AJ45" i="3"/>
  <c r="AI45" i="3"/>
  <c r="AH45" i="3"/>
  <c r="AG45" i="3"/>
  <c r="AF45" i="3"/>
  <c r="AE45" i="3"/>
  <c r="AB45" i="3"/>
  <c r="AA45" i="3"/>
  <c r="Z45" i="3"/>
  <c r="Y45" i="3"/>
  <c r="X45" i="3"/>
  <c r="W45" i="3"/>
  <c r="V45" i="3"/>
  <c r="S45" i="3"/>
  <c r="Q45" i="3"/>
  <c r="P45" i="3"/>
  <c r="O45" i="3"/>
  <c r="N45" i="3"/>
  <c r="M45" i="3"/>
  <c r="L45" i="3"/>
  <c r="K45" i="3"/>
  <c r="I45" i="3"/>
  <c r="H45" i="3"/>
  <c r="B45" i="3"/>
  <c r="AY44" i="3"/>
  <c r="AX44" i="3"/>
  <c r="AW44" i="3"/>
  <c r="AV44" i="3"/>
  <c r="AU44" i="3"/>
  <c r="AT44" i="3"/>
  <c r="AS44" i="3"/>
  <c r="AP44" i="3"/>
  <c r="AO44" i="3"/>
  <c r="AN44" i="3"/>
  <c r="AM44" i="3"/>
  <c r="AL44" i="3"/>
  <c r="AK44" i="3"/>
  <c r="AJ44" i="3"/>
  <c r="AI44" i="3"/>
  <c r="AH44" i="3"/>
  <c r="AG44" i="3"/>
  <c r="AF44" i="3"/>
  <c r="AE44" i="3"/>
  <c r="AB44" i="3"/>
  <c r="AA44" i="3"/>
  <c r="Z44" i="3"/>
  <c r="Y44" i="3"/>
  <c r="X44" i="3"/>
  <c r="W44" i="3"/>
  <c r="V44" i="3"/>
  <c r="S44" i="3"/>
  <c r="Q44" i="3"/>
  <c r="P44" i="3"/>
  <c r="O44" i="3"/>
  <c r="N44" i="3"/>
  <c r="M44" i="3"/>
  <c r="L44" i="3"/>
  <c r="K44" i="3"/>
  <c r="I44" i="3"/>
  <c r="H44" i="3"/>
  <c r="G44" i="3"/>
  <c r="B44" i="3"/>
  <c r="AZ43" i="3"/>
  <c r="AR43" i="3"/>
  <c r="AQ43" i="3"/>
  <c r="AD43" i="3"/>
  <c r="AC43" i="3"/>
  <c r="U43" i="3"/>
  <c r="R43" i="3" s="1"/>
  <c r="T43" i="3" s="1"/>
  <c r="AZ42" i="3"/>
  <c r="AR42" i="3"/>
  <c r="BA42" i="3" s="1"/>
  <c r="F42" i="3" s="1"/>
  <c r="AQ42" i="3"/>
  <c r="AD42" i="3"/>
  <c r="AC42" i="3"/>
  <c r="U42" i="3"/>
  <c r="R42" i="3" s="1"/>
  <c r="T42" i="3" s="1"/>
  <c r="AZ41" i="3"/>
  <c r="AR41" i="3"/>
  <c r="AQ41" i="3"/>
  <c r="AD41" i="3"/>
  <c r="AC41" i="3"/>
  <c r="U41" i="3"/>
  <c r="R41" i="3" s="1"/>
  <c r="T41" i="3" s="1"/>
  <c r="AZ40" i="3"/>
  <c r="AR40" i="3"/>
  <c r="AQ40" i="3"/>
  <c r="AD40" i="3"/>
  <c r="AC40" i="3"/>
  <c r="U40" i="3"/>
  <c r="R40" i="3" s="1"/>
  <c r="T40" i="3" s="1"/>
  <c r="AZ39" i="3"/>
  <c r="AR39" i="3"/>
  <c r="AQ39" i="3"/>
  <c r="AD39" i="3"/>
  <c r="AC39" i="3"/>
  <c r="U39" i="3"/>
  <c r="R39" i="3" s="1"/>
  <c r="T39" i="3" s="1"/>
  <c r="AZ38" i="3"/>
  <c r="AR38" i="3"/>
  <c r="AQ38" i="3"/>
  <c r="AD38" i="3"/>
  <c r="AC38" i="3"/>
  <c r="U38" i="3"/>
  <c r="R38" i="3" s="1"/>
  <c r="T38" i="3" s="1"/>
  <c r="AZ37" i="3"/>
  <c r="AR37" i="3"/>
  <c r="AQ37" i="3"/>
  <c r="AD37" i="3"/>
  <c r="AC37" i="3"/>
  <c r="U37" i="3"/>
  <c r="R37" i="3"/>
  <c r="T37" i="3" s="1"/>
  <c r="AZ36" i="3"/>
  <c r="AR36" i="3"/>
  <c r="AQ36" i="3"/>
  <c r="AD36" i="3"/>
  <c r="AC36" i="3"/>
  <c r="U36" i="3"/>
  <c r="R36" i="3" s="1"/>
  <c r="T36" i="3" s="1"/>
  <c r="AZ35" i="3"/>
  <c r="AR35" i="3"/>
  <c r="AQ35" i="3"/>
  <c r="AD35" i="3"/>
  <c r="AC35" i="3"/>
  <c r="U35" i="3"/>
  <c r="R35" i="3" s="1"/>
  <c r="T35" i="3" s="1"/>
  <c r="AZ34" i="3"/>
  <c r="AR34" i="3"/>
  <c r="AQ34" i="3"/>
  <c r="AD34" i="3"/>
  <c r="AC34" i="3"/>
  <c r="U34" i="3"/>
  <c r="R34" i="3" s="1"/>
  <c r="T34" i="3" s="1"/>
  <c r="AZ33" i="3"/>
  <c r="AR33" i="3"/>
  <c r="AQ33" i="3"/>
  <c r="AD33" i="3"/>
  <c r="AC33" i="3"/>
  <c r="U33" i="3"/>
  <c r="R33" i="3" s="1"/>
  <c r="T33" i="3" s="1"/>
  <c r="AZ32" i="3"/>
  <c r="AR32" i="3"/>
  <c r="AQ32" i="3"/>
  <c r="AD32" i="3"/>
  <c r="AC32" i="3"/>
  <c r="U32" i="3"/>
  <c r="R32" i="3"/>
  <c r="T32" i="3" s="1"/>
  <c r="AZ31" i="3"/>
  <c r="AR31" i="3"/>
  <c r="AQ31" i="3"/>
  <c r="AD31" i="3"/>
  <c r="AC31" i="3"/>
  <c r="U31" i="3"/>
  <c r="R31" i="3" s="1"/>
  <c r="T31" i="3" s="1"/>
  <c r="AZ30" i="3"/>
  <c r="AR30" i="3"/>
  <c r="AQ30" i="3"/>
  <c r="AD30" i="3"/>
  <c r="AC30" i="3"/>
  <c r="U30" i="3"/>
  <c r="R30" i="3" s="1"/>
  <c r="T30" i="3" s="1"/>
  <c r="AZ29" i="3"/>
  <c r="AR29" i="3"/>
  <c r="AQ29" i="3"/>
  <c r="AD29" i="3"/>
  <c r="AC29" i="3"/>
  <c r="U29" i="3"/>
  <c r="R29" i="3" s="1"/>
  <c r="T29" i="3" s="1"/>
  <c r="AZ28" i="3"/>
  <c r="AR28" i="3"/>
  <c r="AQ28" i="3"/>
  <c r="AD28" i="3"/>
  <c r="AC28" i="3"/>
  <c r="U28" i="3"/>
  <c r="R28" i="3" s="1"/>
  <c r="T28" i="3" s="1"/>
  <c r="AZ27" i="3"/>
  <c r="AR27" i="3"/>
  <c r="AQ27" i="3"/>
  <c r="AD27" i="3"/>
  <c r="AC27" i="3"/>
  <c r="U27" i="3"/>
  <c r="R27" i="3" s="1"/>
  <c r="T27" i="3" s="1"/>
  <c r="AZ26" i="3"/>
  <c r="AR26" i="3"/>
  <c r="BA26" i="3" s="1"/>
  <c r="F26" i="3" s="1"/>
  <c r="AQ26" i="3"/>
  <c r="AD26" i="3"/>
  <c r="AC26" i="3"/>
  <c r="U26" i="3"/>
  <c r="R26" i="3" s="1"/>
  <c r="T26" i="3" s="1"/>
  <c r="AZ25" i="3"/>
  <c r="AR25" i="3"/>
  <c r="AQ25" i="3"/>
  <c r="AD25" i="3"/>
  <c r="AC25" i="3"/>
  <c r="U25" i="3"/>
  <c r="R25" i="3" s="1"/>
  <c r="T25" i="3" s="1"/>
  <c r="AZ24" i="3"/>
  <c r="AR24" i="3"/>
  <c r="AQ24" i="3"/>
  <c r="AD24" i="3"/>
  <c r="AC24" i="3"/>
  <c r="U24" i="3"/>
  <c r="R24" i="3" s="1"/>
  <c r="T24" i="3" s="1"/>
  <c r="AZ23" i="3"/>
  <c r="AR23" i="3"/>
  <c r="AQ23" i="3"/>
  <c r="AD23" i="3"/>
  <c r="AC23" i="3"/>
  <c r="U23" i="3"/>
  <c r="R23" i="3" s="1"/>
  <c r="T23" i="3" s="1"/>
  <c r="AZ22" i="3"/>
  <c r="AR22" i="3"/>
  <c r="AQ22" i="3"/>
  <c r="AD22" i="3"/>
  <c r="AC22" i="3"/>
  <c r="U22" i="3"/>
  <c r="R22" i="3" s="1"/>
  <c r="T22" i="3" s="1"/>
  <c r="AZ21" i="3"/>
  <c r="AR21" i="3"/>
  <c r="AQ21" i="3"/>
  <c r="AD21" i="3"/>
  <c r="AC21" i="3"/>
  <c r="U21" i="3"/>
  <c r="R21" i="3" s="1"/>
  <c r="T21" i="3" s="1"/>
  <c r="AZ20" i="3"/>
  <c r="AR20" i="3"/>
  <c r="AQ20" i="3"/>
  <c r="AD20" i="3"/>
  <c r="AC20" i="3"/>
  <c r="U20" i="3"/>
  <c r="R20" i="3" s="1"/>
  <c r="T20" i="3" s="1"/>
  <c r="AZ19" i="3"/>
  <c r="AR19" i="3"/>
  <c r="AQ19" i="3"/>
  <c r="AD19" i="3"/>
  <c r="AC19" i="3"/>
  <c r="U19" i="3"/>
  <c r="R19" i="3" s="1"/>
  <c r="AZ18" i="3"/>
  <c r="AR18" i="3"/>
  <c r="AQ18" i="3"/>
  <c r="AD18" i="3"/>
  <c r="AC18" i="3"/>
  <c r="U18" i="3"/>
  <c r="R18" i="3" s="1"/>
  <c r="T18" i="3" s="1"/>
  <c r="AZ17" i="3"/>
  <c r="AR17" i="3"/>
  <c r="AQ17" i="3"/>
  <c r="AD17" i="3"/>
  <c r="AC17" i="3"/>
  <c r="U17" i="3"/>
  <c r="R17" i="3"/>
  <c r="T17" i="3" s="1"/>
  <c r="AZ16" i="3"/>
  <c r="AR16" i="3"/>
  <c r="AQ16" i="3"/>
  <c r="AD16" i="3"/>
  <c r="AC16" i="3"/>
  <c r="U16" i="3"/>
  <c r="R16" i="3" s="1"/>
  <c r="T16" i="3" s="1"/>
  <c r="AZ15" i="3"/>
  <c r="AR15" i="3"/>
  <c r="AQ15" i="3"/>
  <c r="AD15" i="3"/>
  <c r="AC15" i="3"/>
  <c r="U15" i="3"/>
  <c r="R15" i="3" s="1"/>
  <c r="T15" i="3" s="1"/>
  <c r="AZ14" i="3"/>
  <c r="AR14" i="3"/>
  <c r="AQ14" i="3"/>
  <c r="AD14" i="3"/>
  <c r="AC14" i="3"/>
  <c r="U14" i="3"/>
  <c r="R14" i="3" s="1"/>
  <c r="T14" i="3" s="1"/>
  <c r="AZ13" i="3"/>
  <c r="AR13" i="3"/>
  <c r="AQ13" i="3"/>
  <c r="AD13" i="3"/>
  <c r="AC13" i="3"/>
  <c r="U13" i="3"/>
  <c r="R13" i="3" s="1"/>
  <c r="T13" i="3" s="1"/>
  <c r="AZ12" i="3"/>
  <c r="AR12" i="3"/>
  <c r="AQ12" i="3"/>
  <c r="AD12" i="3"/>
  <c r="AC12" i="3"/>
  <c r="U12" i="3"/>
  <c r="R12" i="3" s="1"/>
  <c r="T12" i="3" s="1"/>
  <c r="AZ11" i="3"/>
  <c r="AR11" i="3"/>
  <c r="AQ11" i="3"/>
  <c r="AD11" i="3"/>
  <c r="AC11" i="3"/>
  <c r="U11" i="3"/>
  <c r="R11" i="3" s="1"/>
  <c r="AZ10" i="3"/>
  <c r="AR10" i="3"/>
  <c r="AQ10" i="3"/>
  <c r="AD10" i="3"/>
  <c r="AC10" i="3"/>
  <c r="U10" i="3"/>
  <c r="R10" i="3" s="1"/>
  <c r="T10" i="3" s="1"/>
  <c r="AZ9" i="3"/>
  <c r="AR9" i="3"/>
  <c r="AQ9" i="3"/>
  <c r="AD9" i="3"/>
  <c r="AC9" i="3"/>
  <c r="U9" i="3"/>
  <c r="R9" i="3" s="1"/>
  <c r="T9" i="3" s="1"/>
  <c r="O5" i="3"/>
  <c r="R64" i="1"/>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AY52" i="2"/>
  <c r="AX52" i="2"/>
  <c r="AW52" i="2"/>
  <c r="AV52" i="2"/>
  <c r="AU52" i="2"/>
  <c r="AT52" i="2"/>
  <c r="AS52" i="2"/>
  <c r="AP52" i="2"/>
  <c r="AO52" i="2"/>
  <c r="AN52" i="2"/>
  <c r="AM52" i="2"/>
  <c r="AL52" i="2"/>
  <c r="AK52" i="2"/>
  <c r="AJ52" i="2"/>
  <c r="AI52" i="2"/>
  <c r="AH52" i="2"/>
  <c r="AG52" i="2"/>
  <c r="AF52" i="2"/>
  <c r="AE52" i="2"/>
  <c r="AB52" i="2"/>
  <c r="AA52" i="2"/>
  <c r="Z52" i="2"/>
  <c r="Y52" i="2"/>
  <c r="X52" i="2"/>
  <c r="W52" i="2"/>
  <c r="V52" i="2"/>
  <c r="S52" i="2"/>
  <c r="Q52" i="2"/>
  <c r="P52" i="2"/>
  <c r="O52" i="2"/>
  <c r="N52" i="2"/>
  <c r="M52" i="2"/>
  <c r="L52" i="2"/>
  <c r="K52" i="2"/>
  <c r="I52" i="2"/>
  <c r="H52" i="2"/>
  <c r="G52" i="2"/>
  <c r="B52" i="2"/>
  <c r="AY47" i="2"/>
  <c r="AX47" i="2"/>
  <c r="AW47" i="2"/>
  <c r="AV47" i="2"/>
  <c r="AU47" i="2"/>
  <c r="AT47" i="2"/>
  <c r="AS47" i="2"/>
  <c r="AP47" i="2"/>
  <c r="AO47" i="2"/>
  <c r="AN47" i="2"/>
  <c r="AM47" i="2"/>
  <c r="AL47" i="2"/>
  <c r="AK47" i="2"/>
  <c r="AJ47" i="2"/>
  <c r="AI47" i="2"/>
  <c r="AH47" i="2"/>
  <c r="AG47" i="2"/>
  <c r="AF47" i="2"/>
  <c r="AE47" i="2"/>
  <c r="AB47" i="2"/>
  <c r="AA47" i="2"/>
  <c r="Z47" i="2"/>
  <c r="Y47" i="2"/>
  <c r="X47" i="2"/>
  <c r="W47" i="2"/>
  <c r="V47" i="2"/>
  <c r="S47" i="2"/>
  <c r="Q47" i="2"/>
  <c r="P47" i="2"/>
  <c r="O47" i="2"/>
  <c r="N47" i="2"/>
  <c r="M47" i="2"/>
  <c r="L47" i="2"/>
  <c r="K47" i="2"/>
  <c r="I47" i="2"/>
  <c r="H47" i="2"/>
  <c r="G47" i="2"/>
  <c r="B47" i="2"/>
  <c r="AY45" i="2"/>
  <c r="AX45" i="2"/>
  <c r="AW45" i="2"/>
  <c r="AV45" i="2"/>
  <c r="AU45" i="2"/>
  <c r="AT45" i="2"/>
  <c r="AS45" i="2"/>
  <c r="AP45" i="2"/>
  <c r="AO45" i="2"/>
  <c r="AN45" i="2"/>
  <c r="AM45" i="2"/>
  <c r="AL45" i="2"/>
  <c r="AK45" i="2"/>
  <c r="AJ45" i="2"/>
  <c r="AI45" i="2"/>
  <c r="AH45" i="2"/>
  <c r="AG45" i="2"/>
  <c r="AF45" i="2"/>
  <c r="AE45" i="2"/>
  <c r="AE44" i="2" s="1"/>
  <c r="AB45" i="2"/>
  <c r="AA45" i="2"/>
  <c r="Z45" i="2"/>
  <c r="Y45" i="2"/>
  <c r="X45" i="2"/>
  <c r="W45" i="2"/>
  <c r="V45" i="2"/>
  <c r="S45" i="2"/>
  <c r="S44" i="2" s="1"/>
  <c r="Q45" i="2"/>
  <c r="P45" i="2"/>
  <c r="O45" i="2"/>
  <c r="N45" i="2"/>
  <c r="M45" i="2"/>
  <c r="L45" i="2"/>
  <c r="L44" i="2" s="1"/>
  <c r="K45" i="2"/>
  <c r="K44" i="2" s="1"/>
  <c r="I45" i="2"/>
  <c r="H45" i="2"/>
  <c r="B45" i="2"/>
  <c r="AY44" i="2"/>
  <c r="AX44" i="2"/>
  <c r="AW44" i="2"/>
  <c r="AV44" i="2"/>
  <c r="AU44" i="2"/>
  <c r="AT44" i="2"/>
  <c r="AS44" i="2"/>
  <c r="AP44" i="2"/>
  <c r="AO44" i="2"/>
  <c r="AN44" i="2"/>
  <c r="AM44" i="2"/>
  <c r="AL44" i="2"/>
  <c r="AK44" i="2"/>
  <c r="AJ44" i="2"/>
  <c r="AI44" i="2"/>
  <c r="AH44" i="2"/>
  <c r="AG44" i="2"/>
  <c r="AF44" i="2"/>
  <c r="AB44" i="2"/>
  <c r="AA44" i="2"/>
  <c r="Z44" i="2"/>
  <c r="Y44" i="2"/>
  <c r="X44" i="2"/>
  <c r="W44" i="2"/>
  <c r="V44" i="2"/>
  <c r="Q44" i="2"/>
  <c r="P44" i="2"/>
  <c r="O44" i="2"/>
  <c r="N44" i="2"/>
  <c r="M44" i="2"/>
  <c r="I44" i="2"/>
  <c r="H44" i="2"/>
  <c r="G44" i="2"/>
  <c r="B44" i="2"/>
  <c r="AZ43" i="2"/>
  <c r="AR43" i="2"/>
  <c r="AQ43" i="2"/>
  <c r="AD43" i="2"/>
  <c r="AC43" i="2"/>
  <c r="U43" i="2"/>
  <c r="R43" i="2" s="1"/>
  <c r="T43" i="2" s="1"/>
  <c r="AZ42" i="2"/>
  <c r="AR42" i="2"/>
  <c r="AQ42" i="2"/>
  <c r="AD42" i="2"/>
  <c r="AC42" i="2"/>
  <c r="U42" i="2"/>
  <c r="R42" i="2" s="1"/>
  <c r="T42" i="2" s="1"/>
  <c r="AZ41" i="2"/>
  <c r="AR41" i="2"/>
  <c r="AQ41" i="2"/>
  <c r="BA41" i="2" s="1"/>
  <c r="F41" i="2" s="1"/>
  <c r="AD41" i="2"/>
  <c r="AC41" i="2"/>
  <c r="U41" i="2"/>
  <c r="R41" i="2"/>
  <c r="T41" i="2" s="1"/>
  <c r="AZ40" i="2"/>
  <c r="AR40" i="2"/>
  <c r="AQ40" i="2"/>
  <c r="AD40" i="2"/>
  <c r="AC40" i="2"/>
  <c r="U40" i="2"/>
  <c r="R40" i="2" s="1"/>
  <c r="T40" i="2" s="1"/>
  <c r="AZ39" i="2"/>
  <c r="AR39" i="2"/>
  <c r="AQ39" i="2"/>
  <c r="AD39" i="2"/>
  <c r="AC39" i="2"/>
  <c r="U39" i="2"/>
  <c r="R39" i="2"/>
  <c r="T39" i="2" s="1"/>
  <c r="AZ38" i="2"/>
  <c r="AR38" i="2"/>
  <c r="BA38" i="2" s="1"/>
  <c r="F38" i="2" s="1"/>
  <c r="AQ38" i="2"/>
  <c r="AD38" i="2"/>
  <c r="AC38" i="2"/>
  <c r="U38" i="2"/>
  <c r="R38" i="2" s="1"/>
  <c r="T38" i="2" s="1"/>
  <c r="AZ37" i="2"/>
  <c r="AR37" i="2"/>
  <c r="AQ37" i="2"/>
  <c r="AD37" i="2"/>
  <c r="AC37" i="2"/>
  <c r="U37" i="2"/>
  <c r="R37" i="2"/>
  <c r="T37" i="2" s="1"/>
  <c r="AZ36" i="2"/>
  <c r="AR36" i="2"/>
  <c r="AQ36" i="2"/>
  <c r="AD36" i="2"/>
  <c r="AC36" i="2"/>
  <c r="U36" i="2"/>
  <c r="R36" i="2" s="1"/>
  <c r="T36" i="2" s="1"/>
  <c r="AZ35" i="2"/>
  <c r="AR35" i="2"/>
  <c r="AQ35" i="2"/>
  <c r="AD35" i="2"/>
  <c r="AC35" i="2"/>
  <c r="U35" i="2"/>
  <c r="R35" i="2" s="1"/>
  <c r="T35" i="2" s="1"/>
  <c r="AZ34" i="2"/>
  <c r="AR34" i="2"/>
  <c r="AQ34" i="2"/>
  <c r="AD34" i="2"/>
  <c r="AC34" i="2"/>
  <c r="U34" i="2"/>
  <c r="R34" i="2" s="1"/>
  <c r="T34" i="2" s="1"/>
  <c r="AZ33" i="2"/>
  <c r="AR33" i="2"/>
  <c r="AQ33" i="2"/>
  <c r="AD33" i="2"/>
  <c r="AC33" i="2"/>
  <c r="U33" i="2"/>
  <c r="R33" i="2"/>
  <c r="T33" i="2" s="1"/>
  <c r="J33" i="2"/>
  <c r="E33" i="2" s="1"/>
  <c r="AZ32" i="2"/>
  <c r="AR32" i="2"/>
  <c r="AQ32" i="2"/>
  <c r="AD32" i="2"/>
  <c r="AC32" i="2"/>
  <c r="U32" i="2"/>
  <c r="R32" i="2" s="1"/>
  <c r="T32" i="2" s="1"/>
  <c r="AZ31" i="2"/>
  <c r="AR31" i="2"/>
  <c r="AQ31" i="2"/>
  <c r="AD31" i="2"/>
  <c r="AC31" i="2"/>
  <c r="U31" i="2"/>
  <c r="R31" i="2" s="1"/>
  <c r="T31" i="2" s="1"/>
  <c r="AZ30" i="2"/>
  <c r="AR30" i="2"/>
  <c r="AQ30" i="2"/>
  <c r="AD30" i="2"/>
  <c r="AC30" i="2"/>
  <c r="U30" i="2"/>
  <c r="R30" i="2" s="1"/>
  <c r="T30" i="2" s="1"/>
  <c r="AZ29" i="2"/>
  <c r="AR29" i="2"/>
  <c r="AQ29" i="2"/>
  <c r="AD29" i="2"/>
  <c r="AC29" i="2"/>
  <c r="U29" i="2"/>
  <c r="R29" i="2" s="1"/>
  <c r="T29" i="2" s="1"/>
  <c r="AZ28" i="2"/>
  <c r="AR28" i="2"/>
  <c r="AQ28" i="2"/>
  <c r="AD28" i="2"/>
  <c r="AC28" i="2"/>
  <c r="U28" i="2"/>
  <c r="R28" i="2" s="1"/>
  <c r="T28" i="2" s="1"/>
  <c r="AZ27" i="2"/>
  <c r="AR27" i="2"/>
  <c r="AQ27" i="2"/>
  <c r="AD27" i="2"/>
  <c r="AC27" i="2"/>
  <c r="U27" i="2"/>
  <c r="R27" i="2" s="1"/>
  <c r="T27" i="2" s="1"/>
  <c r="AZ26" i="2"/>
  <c r="AR26" i="2"/>
  <c r="AQ26" i="2"/>
  <c r="AD26" i="2"/>
  <c r="AC26" i="2"/>
  <c r="U26" i="2"/>
  <c r="R26" i="2" s="1"/>
  <c r="T26" i="2" s="1"/>
  <c r="AZ25" i="2"/>
  <c r="AR25" i="2"/>
  <c r="AQ25" i="2"/>
  <c r="BA25" i="2" s="1"/>
  <c r="F25" i="2" s="1"/>
  <c r="AD25" i="2"/>
  <c r="AC25" i="2"/>
  <c r="U25" i="2"/>
  <c r="R25" i="2" s="1"/>
  <c r="AZ24" i="2"/>
  <c r="AR24" i="2"/>
  <c r="AQ24" i="2"/>
  <c r="AD24" i="2"/>
  <c r="AC24" i="2"/>
  <c r="U24" i="2"/>
  <c r="R24" i="2" s="1"/>
  <c r="T24" i="2" s="1"/>
  <c r="AZ23" i="2"/>
  <c r="AR23" i="2"/>
  <c r="AQ23" i="2"/>
  <c r="AD23" i="2"/>
  <c r="AC23" i="2"/>
  <c r="U23" i="2"/>
  <c r="R23" i="2" s="1"/>
  <c r="T23" i="2" s="1"/>
  <c r="AZ22" i="2"/>
  <c r="AR22" i="2"/>
  <c r="AQ22" i="2"/>
  <c r="AD22" i="2"/>
  <c r="AC22" i="2"/>
  <c r="U22" i="2"/>
  <c r="R22" i="2" s="1"/>
  <c r="T22" i="2" s="1"/>
  <c r="AZ21" i="2"/>
  <c r="AR21" i="2"/>
  <c r="AQ21" i="2"/>
  <c r="AD21" i="2"/>
  <c r="AC21" i="2"/>
  <c r="U21" i="2"/>
  <c r="R21" i="2"/>
  <c r="T21" i="2" s="1"/>
  <c r="AZ20" i="2"/>
  <c r="AR20" i="2"/>
  <c r="AQ20" i="2"/>
  <c r="AD20" i="2"/>
  <c r="AC20" i="2"/>
  <c r="U20" i="2"/>
  <c r="R20" i="2"/>
  <c r="T20" i="2" s="1"/>
  <c r="AZ19" i="2"/>
  <c r="AR19" i="2"/>
  <c r="AQ19" i="2"/>
  <c r="AD19" i="2"/>
  <c r="AC19" i="2"/>
  <c r="U19" i="2"/>
  <c r="R19" i="2" s="1"/>
  <c r="T19" i="2" s="1"/>
  <c r="AZ18" i="2"/>
  <c r="AR18" i="2"/>
  <c r="AQ18" i="2"/>
  <c r="AD18" i="2"/>
  <c r="AC18" i="2"/>
  <c r="U18" i="2"/>
  <c r="R18" i="2" s="1"/>
  <c r="T18" i="2" s="1"/>
  <c r="AZ17" i="2"/>
  <c r="AR17" i="2"/>
  <c r="AQ17" i="2"/>
  <c r="BA17" i="2" s="1"/>
  <c r="F17" i="2" s="1"/>
  <c r="AD17" i="2"/>
  <c r="AC17" i="2"/>
  <c r="U17" i="2"/>
  <c r="R17" i="2" s="1"/>
  <c r="AZ16" i="2"/>
  <c r="AR16" i="2"/>
  <c r="AQ16" i="2"/>
  <c r="AD16" i="2"/>
  <c r="AC16" i="2"/>
  <c r="U16" i="2"/>
  <c r="R16" i="2" s="1"/>
  <c r="T16" i="2" s="1"/>
  <c r="AZ15" i="2"/>
  <c r="AR15" i="2"/>
  <c r="AQ15" i="2"/>
  <c r="AD15" i="2"/>
  <c r="AC15" i="2"/>
  <c r="U15" i="2"/>
  <c r="R15" i="2" s="1"/>
  <c r="AZ14" i="2"/>
  <c r="AR14" i="2"/>
  <c r="AQ14" i="2"/>
  <c r="AD14" i="2"/>
  <c r="AC14" i="2"/>
  <c r="U14" i="2"/>
  <c r="R14" i="2" s="1"/>
  <c r="T14" i="2" s="1"/>
  <c r="AZ13" i="2"/>
  <c r="AR13" i="2"/>
  <c r="AQ13" i="2"/>
  <c r="AD13" i="2"/>
  <c r="AC13" i="2"/>
  <c r="U13" i="2"/>
  <c r="R13" i="2" s="1"/>
  <c r="AZ12" i="2"/>
  <c r="AR12" i="2"/>
  <c r="AQ12" i="2"/>
  <c r="AD12" i="2"/>
  <c r="AC12" i="2"/>
  <c r="U12" i="2"/>
  <c r="R12" i="2" s="1"/>
  <c r="T12" i="2" s="1"/>
  <c r="AZ11" i="2"/>
  <c r="AR11" i="2"/>
  <c r="AQ11" i="2"/>
  <c r="AD11" i="2"/>
  <c r="AC11" i="2"/>
  <c r="U11" i="2"/>
  <c r="R11" i="2"/>
  <c r="T11" i="2" s="1"/>
  <c r="AZ10" i="2"/>
  <c r="AR10" i="2"/>
  <c r="AQ10" i="2"/>
  <c r="AD10" i="2"/>
  <c r="AC10" i="2"/>
  <c r="U10" i="2"/>
  <c r="R10" i="2" s="1"/>
  <c r="T10" i="2" s="1"/>
  <c r="AZ9" i="2"/>
  <c r="AR9" i="2"/>
  <c r="AQ9" i="2"/>
  <c r="AD9" i="2" s="1"/>
  <c r="AC9" i="2"/>
  <c r="U9" i="2"/>
  <c r="R9" i="2"/>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AD10" i="1"/>
  <c r="AD11" i="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R10" i="1"/>
  <c r="AR11" i="1"/>
  <c r="AR12" i="1"/>
  <c r="AR13" i="1"/>
  <c r="AR14" i="1"/>
  <c r="AR15" i="1"/>
  <c r="AR16" i="1"/>
  <c r="AR17" i="1"/>
  <c r="AR18" i="1"/>
  <c r="AR19" i="1"/>
  <c r="AR20" i="1"/>
  <c r="AR21" i="1"/>
  <c r="AR22" i="1"/>
  <c r="AR23" i="1"/>
  <c r="AR24" i="1"/>
  <c r="AR25" i="1"/>
  <c r="AR26" i="1"/>
  <c r="AR27" i="1"/>
  <c r="AR28" i="1"/>
  <c r="AR29" i="1"/>
  <c r="AR30" i="1"/>
  <c r="AR31" i="1"/>
  <c r="AR32" i="1"/>
  <c r="AR33" i="1"/>
  <c r="AR34" i="1"/>
  <c r="AR35" i="1"/>
  <c r="AR36" i="1"/>
  <c r="AR37" i="1"/>
  <c r="AR38" i="1"/>
  <c r="AR39" i="1"/>
  <c r="AR40" i="1"/>
  <c r="AR41" i="1"/>
  <c r="AR42" i="1"/>
  <c r="AR43" i="1"/>
  <c r="T25" i="2" l="1"/>
  <c r="J25" i="2"/>
  <c r="E25" i="2" s="1"/>
  <c r="J17" i="2"/>
  <c r="E17" i="2" s="1"/>
  <c r="T17" i="2"/>
  <c r="T13" i="2"/>
  <c r="J13" i="2"/>
  <c r="E13" i="2" s="1"/>
  <c r="BA33" i="2"/>
  <c r="F33" i="2" s="1"/>
  <c r="J41" i="2"/>
  <c r="E41" i="2" s="1"/>
  <c r="BA40" i="3"/>
  <c r="F40" i="3" s="1"/>
  <c r="BA12" i="3"/>
  <c r="F12" i="3" s="1"/>
  <c r="BA10" i="2"/>
  <c r="F10" i="2" s="1"/>
  <c r="BA22" i="2"/>
  <c r="F22" i="2" s="1"/>
  <c r="BA10" i="3"/>
  <c r="F10" i="3" s="1"/>
  <c r="BA13" i="2"/>
  <c r="F13" i="2" s="1"/>
  <c r="BA30" i="2"/>
  <c r="F30" i="2" s="1"/>
  <c r="J17" i="3"/>
  <c r="E17" i="3" s="1"/>
  <c r="BA17" i="3"/>
  <c r="F17" i="3" s="1"/>
  <c r="BA34" i="3"/>
  <c r="F34" i="3" s="1"/>
  <c r="BA38" i="3"/>
  <c r="F38" i="3" s="1"/>
  <c r="BA14" i="3"/>
  <c r="F14" i="3" s="1"/>
  <c r="J21" i="3"/>
  <c r="E21" i="3" s="1"/>
  <c r="BA21" i="3"/>
  <c r="F21" i="3" s="1"/>
  <c r="J29" i="3"/>
  <c r="E29" i="3" s="1"/>
  <c r="BA29" i="3"/>
  <c r="F29" i="3" s="1"/>
  <c r="J37" i="3"/>
  <c r="E37" i="3" s="1"/>
  <c r="BA37" i="3"/>
  <c r="F37" i="3" s="1"/>
  <c r="J9" i="3"/>
  <c r="E9" i="3" s="1"/>
  <c r="E44" i="3" s="1"/>
  <c r="AQ52" i="3"/>
  <c r="J13" i="3"/>
  <c r="E13" i="3" s="1"/>
  <c r="BA13" i="3"/>
  <c r="F13" i="3" s="1"/>
  <c r="BA18" i="3"/>
  <c r="F18" i="3" s="1"/>
  <c r="BA22" i="3"/>
  <c r="F22" i="3" s="1"/>
  <c r="J25" i="3"/>
  <c r="E25" i="3" s="1"/>
  <c r="BA25" i="3"/>
  <c r="F25" i="3" s="1"/>
  <c r="BA30" i="3"/>
  <c r="F30" i="3" s="1"/>
  <c r="J33" i="3"/>
  <c r="E33" i="3" s="1"/>
  <c r="D33" i="3" s="1"/>
  <c r="BA33" i="3"/>
  <c r="F33" i="3" s="1"/>
  <c r="J41" i="3"/>
  <c r="E41" i="3" s="1"/>
  <c r="D41" i="3" s="1"/>
  <c r="BA41" i="3"/>
  <c r="F41" i="3" s="1"/>
  <c r="T11" i="3"/>
  <c r="J11" i="3"/>
  <c r="E11" i="3" s="1"/>
  <c r="D11" i="3" s="1"/>
  <c r="T19" i="3"/>
  <c r="J19" i="3"/>
  <c r="E19" i="3" s="1"/>
  <c r="D19" i="3" s="1"/>
  <c r="BA11" i="3"/>
  <c r="F11" i="3" s="1"/>
  <c r="J15" i="3"/>
  <c r="E15" i="3" s="1"/>
  <c r="D15" i="3" s="1"/>
  <c r="BA15" i="3"/>
  <c r="F15" i="3" s="1"/>
  <c r="BA16" i="3"/>
  <c r="F16" i="3" s="1"/>
  <c r="BA19" i="3"/>
  <c r="F19" i="3" s="1"/>
  <c r="BA20" i="3"/>
  <c r="F20" i="3" s="1"/>
  <c r="J23" i="3"/>
  <c r="E23" i="3" s="1"/>
  <c r="BA23" i="3"/>
  <c r="F23" i="3" s="1"/>
  <c r="BA24" i="3"/>
  <c r="F24" i="3" s="1"/>
  <c r="J27" i="3"/>
  <c r="E27" i="3" s="1"/>
  <c r="BA27" i="3"/>
  <c r="F27" i="3" s="1"/>
  <c r="BA28" i="3"/>
  <c r="F28" i="3" s="1"/>
  <c r="J31" i="3"/>
  <c r="E31" i="3" s="1"/>
  <c r="BA31" i="3"/>
  <c r="F31" i="3" s="1"/>
  <c r="D31" i="3" s="1"/>
  <c r="BA32" i="3"/>
  <c r="F32" i="3" s="1"/>
  <c r="J35" i="3"/>
  <c r="E35" i="3" s="1"/>
  <c r="D35" i="3" s="1"/>
  <c r="BA35" i="3"/>
  <c r="F35" i="3" s="1"/>
  <c r="BA36" i="3"/>
  <c r="F36" i="3" s="1"/>
  <c r="J39" i="3"/>
  <c r="E39" i="3" s="1"/>
  <c r="D39" i="3" s="1"/>
  <c r="BA39" i="3"/>
  <c r="F39" i="3" s="1"/>
  <c r="J43" i="3"/>
  <c r="E43" i="3" s="1"/>
  <c r="D43" i="3" s="1"/>
  <c r="BA43" i="3"/>
  <c r="F43" i="3" s="1"/>
  <c r="D23" i="3"/>
  <c r="D27" i="3"/>
  <c r="BA9" i="3"/>
  <c r="J10" i="3"/>
  <c r="E10" i="3" s="1"/>
  <c r="D10" i="3" s="1"/>
  <c r="J12" i="3"/>
  <c r="E12" i="3" s="1"/>
  <c r="D12" i="3" s="1"/>
  <c r="J14" i="3"/>
  <c r="E14" i="3" s="1"/>
  <c r="D14" i="3" s="1"/>
  <c r="J16" i="3"/>
  <c r="E16" i="3" s="1"/>
  <c r="D16" i="3" s="1"/>
  <c r="J18" i="3"/>
  <c r="E18" i="3" s="1"/>
  <c r="J20" i="3"/>
  <c r="E20" i="3" s="1"/>
  <c r="D20" i="3" s="1"/>
  <c r="J22" i="3"/>
  <c r="E22" i="3" s="1"/>
  <c r="J24" i="3"/>
  <c r="E24" i="3" s="1"/>
  <c r="D24" i="3" s="1"/>
  <c r="J26" i="3"/>
  <c r="E26" i="3" s="1"/>
  <c r="D26" i="3" s="1"/>
  <c r="J28" i="3"/>
  <c r="E28" i="3" s="1"/>
  <c r="D28" i="3" s="1"/>
  <c r="J30" i="3"/>
  <c r="E30" i="3" s="1"/>
  <c r="D30" i="3" s="1"/>
  <c r="J32" i="3"/>
  <c r="E32" i="3" s="1"/>
  <c r="J34" i="3"/>
  <c r="E34" i="3" s="1"/>
  <c r="D34" i="3" s="1"/>
  <c r="J36" i="3"/>
  <c r="E36" i="3" s="1"/>
  <c r="J38" i="3"/>
  <c r="E38" i="3" s="1"/>
  <c r="D38" i="3" s="1"/>
  <c r="J40" i="3"/>
  <c r="E40" i="3" s="1"/>
  <c r="D40" i="3" s="1"/>
  <c r="J42" i="3"/>
  <c r="E42" i="3" s="1"/>
  <c r="D42" i="3" s="1"/>
  <c r="R44" i="3"/>
  <c r="U44" i="3"/>
  <c r="AD44" i="3"/>
  <c r="AR44" i="3"/>
  <c r="AZ44" i="3"/>
  <c r="R45" i="3"/>
  <c r="U45" i="3"/>
  <c r="AD45" i="3"/>
  <c r="AR45" i="3"/>
  <c r="AZ45" i="3"/>
  <c r="AQ47" i="3"/>
  <c r="H48" i="3"/>
  <c r="H49" i="3" s="1"/>
  <c r="H50" i="3" s="1"/>
  <c r="L48" i="3"/>
  <c r="L49" i="3" s="1"/>
  <c r="L50" i="3" s="1"/>
  <c r="N48" i="3"/>
  <c r="N49" i="3" s="1"/>
  <c r="N50" i="3" s="1"/>
  <c r="P48" i="3"/>
  <c r="P49" i="3" s="1"/>
  <c r="P50" i="3" s="1"/>
  <c r="W48" i="3"/>
  <c r="W49" i="3" s="1"/>
  <c r="W50" i="3" s="1"/>
  <c r="Y48" i="3"/>
  <c r="AA48" i="3"/>
  <c r="AF48" i="3"/>
  <c r="AH48" i="3"/>
  <c r="AJ48" i="3"/>
  <c r="AL48" i="3"/>
  <c r="AN48" i="3"/>
  <c r="AP48" i="3"/>
  <c r="AT48" i="3"/>
  <c r="AV48" i="3"/>
  <c r="AV49" i="3" s="1"/>
  <c r="AV50" i="3" s="1"/>
  <c r="AX48" i="3"/>
  <c r="AX49" i="3" s="1"/>
  <c r="AX50" i="3" s="1"/>
  <c r="J52" i="3"/>
  <c r="R52" i="3"/>
  <c r="U52" i="3"/>
  <c r="AD52" i="3"/>
  <c r="AR52" i="3"/>
  <c r="AZ52" i="3"/>
  <c r="AQ44" i="3"/>
  <c r="AQ45" i="3"/>
  <c r="R47" i="3"/>
  <c r="U47" i="3"/>
  <c r="U48" i="3" s="1"/>
  <c r="U49" i="3" s="1"/>
  <c r="AD47" i="3"/>
  <c r="AR47" i="3"/>
  <c r="AZ47" i="3"/>
  <c r="B48" i="3"/>
  <c r="B49" i="3" s="1"/>
  <c r="G48" i="3"/>
  <c r="G49" i="3" s="1"/>
  <c r="I48" i="3"/>
  <c r="K48" i="3"/>
  <c r="K49" i="3" s="1"/>
  <c r="M48" i="3"/>
  <c r="O48" i="3"/>
  <c r="O49" i="3" s="1"/>
  <c r="Q48" i="3"/>
  <c r="S48" i="3"/>
  <c r="V48" i="3"/>
  <c r="X48" i="3"/>
  <c r="Z48" i="3"/>
  <c r="AB48" i="3"/>
  <c r="AE48" i="3"/>
  <c r="AG48" i="3"/>
  <c r="AG49" i="3" s="1"/>
  <c r="AI48" i="3"/>
  <c r="AK48" i="3"/>
  <c r="AK49" i="3" s="1"/>
  <c r="AM48" i="3"/>
  <c r="AO48" i="3"/>
  <c r="AO49" i="3" s="1"/>
  <c r="AQ48" i="3"/>
  <c r="AQ49" i="3" s="1"/>
  <c r="AQ50" i="3" s="1"/>
  <c r="AS48" i="3"/>
  <c r="AU48" i="3"/>
  <c r="AW48" i="3"/>
  <c r="AY48" i="3"/>
  <c r="Y49" i="3"/>
  <c r="Y50" i="3" s="1"/>
  <c r="AA49" i="3"/>
  <c r="AA50" i="3" s="1"/>
  <c r="AF49" i="3"/>
  <c r="AF50" i="3" s="1"/>
  <c r="AH49" i="3"/>
  <c r="AH50" i="3" s="1"/>
  <c r="AJ49" i="3"/>
  <c r="AJ50" i="3" s="1"/>
  <c r="AL49" i="3"/>
  <c r="AL50" i="3" s="1"/>
  <c r="AN49" i="3"/>
  <c r="AN50" i="3" s="1"/>
  <c r="AP49" i="3"/>
  <c r="AP50" i="3" s="1"/>
  <c r="AT49" i="3"/>
  <c r="AT50" i="3" s="1"/>
  <c r="U52" i="2"/>
  <c r="AD52" i="2"/>
  <c r="AZ52" i="2"/>
  <c r="BA14" i="2"/>
  <c r="F14" i="2" s="1"/>
  <c r="BA18" i="2"/>
  <c r="F18" i="2" s="1"/>
  <c r="J21" i="2"/>
  <c r="E21" i="2" s="1"/>
  <c r="BA21" i="2"/>
  <c r="F21" i="2" s="1"/>
  <c r="BA26" i="2"/>
  <c r="F26" i="2" s="1"/>
  <c r="J29" i="2"/>
  <c r="E29" i="2" s="1"/>
  <c r="BA29" i="2"/>
  <c r="F29" i="2" s="1"/>
  <c r="BA34" i="2"/>
  <c r="F34" i="2" s="1"/>
  <c r="J37" i="2"/>
  <c r="E37" i="2" s="1"/>
  <c r="BA37" i="2"/>
  <c r="F37" i="2" s="1"/>
  <c r="BA42" i="2"/>
  <c r="F42" i="2" s="1"/>
  <c r="T15" i="2"/>
  <c r="J15" i="2"/>
  <c r="E15" i="2" s="1"/>
  <c r="R52" i="2"/>
  <c r="J9" i="2"/>
  <c r="E9" i="2" s="1"/>
  <c r="T9" i="2"/>
  <c r="AR52" i="2"/>
  <c r="J11" i="2"/>
  <c r="E11" i="2" s="1"/>
  <c r="BA11" i="2"/>
  <c r="F11" i="2" s="1"/>
  <c r="BA12" i="2"/>
  <c r="F12" i="2" s="1"/>
  <c r="BA15" i="2"/>
  <c r="F15" i="2" s="1"/>
  <c r="BA16" i="2"/>
  <c r="F16" i="2" s="1"/>
  <c r="J19" i="2"/>
  <c r="E19" i="2" s="1"/>
  <c r="BA19" i="2"/>
  <c r="F19" i="2" s="1"/>
  <c r="BA20" i="2"/>
  <c r="F20" i="2" s="1"/>
  <c r="J23" i="2"/>
  <c r="E23" i="2" s="1"/>
  <c r="BA23" i="2"/>
  <c r="F23" i="2" s="1"/>
  <c r="BA24" i="2"/>
  <c r="F24" i="2" s="1"/>
  <c r="J27" i="2"/>
  <c r="E27" i="2" s="1"/>
  <c r="BA27" i="2"/>
  <c r="F27" i="2" s="1"/>
  <c r="BA28" i="2"/>
  <c r="F28" i="2" s="1"/>
  <c r="J31" i="2"/>
  <c r="E31" i="2" s="1"/>
  <c r="BA31" i="2"/>
  <c r="F31" i="2" s="1"/>
  <c r="BA32" i="2"/>
  <c r="F32" i="2" s="1"/>
  <c r="J35" i="2"/>
  <c r="E35" i="2" s="1"/>
  <c r="BA35" i="2"/>
  <c r="F35" i="2" s="1"/>
  <c r="BA36" i="2"/>
  <c r="F36" i="2" s="1"/>
  <c r="J39" i="2"/>
  <c r="E39" i="2" s="1"/>
  <c r="BA39" i="2"/>
  <c r="F39" i="2" s="1"/>
  <c r="BA40" i="2"/>
  <c r="F40" i="2" s="1"/>
  <c r="J43" i="2"/>
  <c r="E43" i="2" s="1"/>
  <c r="BA43" i="2"/>
  <c r="F43" i="2" s="1"/>
  <c r="AQ44" i="2"/>
  <c r="AQ45" i="2"/>
  <c r="R47" i="2"/>
  <c r="U47" i="2"/>
  <c r="AD47" i="2"/>
  <c r="AD48" i="2" s="1"/>
  <c r="AD49" i="2" s="1"/>
  <c r="AD50" i="2" s="1"/>
  <c r="AR47" i="2"/>
  <c r="AZ47" i="2"/>
  <c r="B48" i="2"/>
  <c r="G48" i="2"/>
  <c r="I48" i="2"/>
  <c r="I49" i="2" s="1"/>
  <c r="I50" i="2" s="1"/>
  <c r="K48" i="2"/>
  <c r="K49" i="2" s="1"/>
  <c r="K50" i="2" s="1"/>
  <c r="M48" i="2"/>
  <c r="M49" i="2" s="1"/>
  <c r="M50" i="2" s="1"/>
  <c r="O48" i="2"/>
  <c r="O49" i="2" s="1"/>
  <c r="O50" i="2" s="1"/>
  <c r="Q48" i="2"/>
  <c r="Q49" i="2" s="1"/>
  <c r="Q50" i="2" s="1"/>
  <c r="S48" i="2"/>
  <c r="S49" i="2" s="1"/>
  <c r="S50" i="2" s="1"/>
  <c r="V48" i="2"/>
  <c r="V49" i="2" s="1"/>
  <c r="V50" i="2" s="1"/>
  <c r="X48" i="2"/>
  <c r="X49" i="2" s="1"/>
  <c r="X50" i="2" s="1"/>
  <c r="Z48" i="2"/>
  <c r="AB48" i="2"/>
  <c r="AE48" i="2"/>
  <c r="AG48" i="2"/>
  <c r="AI48" i="2"/>
  <c r="AK48" i="2"/>
  <c r="AM48" i="2"/>
  <c r="AO48" i="2"/>
  <c r="AS48" i="2"/>
  <c r="AS49" i="2" s="1"/>
  <c r="AS50" i="2" s="1"/>
  <c r="AU48" i="2"/>
  <c r="AU49" i="2" s="1"/>
  <c r="AU50" i="2" s="1"/>
  <c r="AW48" i="2"/>
  <c r="AW49" i="2" s="1"/>
  <c r="AW50" i="2" s="1"/>
  <c r="AY48" i="2"/>
  <c r="AY49" i="2" s="1"/>
  <c r="AY50" i="2" s="1"/>
  <c r="AQ52" i="2"/>
  <c r="BA9" i="2"/>
  <c r="J10" i="2"/>
  <c r="E10" i="2" s="1"/>
  <c r="J12" i="2"/>
  <c r="E12" i="2" s="1"/>
  <c r="J14" i="2"/>
  <c r="E14" i="2" s="1"/>
  <c r="J16" i="2"/>
  <c r="E16" i="2" s="1"/>
  <c r="J18" i="2"/>
  <c r="E18" i="2" s="1"/>
  <c r="J20" i="2"/>
  <c r="E20" i="2" s="1"/>
  <c r="J22" i="2"/>
  <c r="E22" i="2" s="1"/>
  <c r="J24" i="2"/>
  <c r="E24" i="2" s="1"/>
  <c r="J26" i="2"/>
  <c r="E26" i="2" s="1"/>
  <c r="J28" i="2"/>
  <c r="E28" i="2" s="1"/>
  <c r="J30" i="2"/>
  <c r="E30" i="2" s="1"/>
  <c r="J32" i="2"/>
  <c r="E32" i="2" s="1"/>
  <c r="J34" i="2"/>
  <c r="E34" i="2" s="1"/>
  <c r="J36" i="2"/>
  <c r="E36" i="2" s="1"/>
  <c r="J38" i="2"/>
  <c r="E38" i="2" s="1"/>
  <c r="J40" i="2"/>
  <c r="E40" i="2" s="1"/>
  <c r="E47" i="2" s="1"/>
  <c r="J42" i="2"/>
  <c r="E42" i="2" s="1"/>
  <c r="R44" i="2"/>
  <c r="U44" i="2"/>
  <c r="AD44" i="2"/>
  <c r="AR44" i="2"/>
  <c r="AZ44" i="2"/>
  <c r="R45" i="2"/>
  <c r="U45" i="2"/>
  <c r="AD45" i="2"/>
  <c r="AR45" i="2"/>
  <c r="AZ45" i="2"/>
  <c r="AQ47" i="2"/>
  <c r="H48" i="2"/>
  <c r="H49" i="2" s="1"/>
  <c r="L48" i="2"/>
  <c r="N48" i="2"/>
  <c r="P48" i="2"/>
  <c r="R48" i="2"/>
  <c r="R49" i="2" s="1"/>
  <c r="R50" i="2" s="1"/>
  <c r="U48" i="2"/>
  <c r="U49" i="2" s="1"/>
  <c r="U50" i="2" s="1"/>
  <c r="W48" i="2"/>
  <c r="Y48" i="2"/>
  <c r="Y49" i="2" s="1"/>
  <c r="AA48" i="2"/>
  <c r="AF48" i="2"/>
  <c r="AH48" i="2"/>
  <c r="AH49" i="2" s="1"/>
  <c r="AJ48" i="2"/>
  <c r="AL48" i="2"/>
  <c r="AL49" i="2" s="1"/>
  <c r="AN48" i="2"/>
  <c r="AP48" i="2"/>
  <c r="AP49" i="2" s="1"/>
  <c r="AR48" i="2"/>
  <c r="AR49" i="2" s="1"/>
  <c r="AR50" i="2" s="1"/>
  <c r="AT48" i="2"/>
  <c r="AV48" i="2"/>
  <c r="AX48" i="2"/>
  <c r="AZ48" i="2"/>
  <c r="AZ49" i="2" s="1"/>
  <c r="AZ50" i="2" s="1"/>
  <c r="B49" i="2"/>
  <c r="B50" i="2" s="1"/>
  <c r="G49" i="2"/>
  <c r="G50" i="2" s="1"/>
  <c r="Z49" i="2"/>
  <c r="Z50" i="2" s="1"/>
  <c r="AB49" i="2"/>
  <c r="AB50" i="2" s="1"/>
  <c r="AE49" i="2"/>
  <c r="AE50" i="2" s="1"/>
  <c r="AG49" i="2"/>
  <c r="AG50" i="2" s="1"/>
  <c r="AI49" i="2"/>
  <c r="AI50" i="2" s="1"/>
  <c r="AK49" i="2"/>
  <c r="AK50" i="2" s="1"/>
  <c r="AM49" i="2"/>
  <c r="AM50" i="2" s="1"/>
  <c r="AO49" i="2"/>
  <c r="AO50" i="2" s="1"/>
  <c r="AC9" i="1"/>
  <c r="U9" i="1" s="1"/>
  <c r="E47" i="3" l="1"/>
  <c r="E48" i="3" s="1"/>
  <c r="E49" i="3" s="1"/>
  <c r="E50" i="3" s="1"/>
  <c r="D36" i="3"/>
  <c r="D32" i="3"/>
  <c r="J47" i="3"/>
  <c r="J48" i="3" s="1"/>
  <c r="J49" i="3" s="1"/>
  <c r="J45" i="3"/>
  <c r="E45" i="3"/>
  <c r="D22" i="3"/>
  <c r="D18" i="3"/>
  <c r="D17" i="3"/>
  <c r="D37" i="3"/>
  <c r="D29" i="3"/>
  <c r="D21" i="3"/>
  <c r="D25" i="3"/>
  <c r="D13" i="3"/>
  <c r="J44" i="3"/>
  <c r="AX51" i="3"/>
  <c r="AT51" i="3"/>
  <c r="AN51" i="3"/>
  <c r="AJ51" i="3"/>
  <c r="AF51" i="3"/>
  <c r="Y51" i="3"/>
  <c r="P51" i="3"/>
  <c r="L51" i="3"/>
  <c r="AV51" i="3"/>
  <c r="AP51" i="3"/>
  <c r="AL51" i="3"/>
  <c r="AH51" i="3"/>
  <c r="AA51" i="3"/>
  <c r="W51" i="3"/>
  <c r="N51" i="3"/>
  <c r="H51" i="3"/>
  <c r="BA52" i="3"/>
  <c r="BA45" i="3"/>
  <c r="BA44" i="3"/>
  <c r="BA47" i="3"/>
  <c r="BA48" i="3" s="1"/>
  <c r="F9" i="3"/>
  <c r="AQ51" i="3"/>
  <c r="E51" i="3"/>
  <c r="J50" i="3"/>
  <c r="AY49" i="3"/>
  <c r="AY50" i="3" s="1"/>
  <c r="AU49" i="3"/>
  <c r="AU50" i="3" s="1"/>
  <c r="AM49" i="3"/>
  <c r="AI49" i="3"/>
  <c r="AI50" i="3" s="1"/>
  <c r="AE49" i="3"/>
  <c r="Z49" i="3"/>
  <c r="Z50" i="3" s="1"/>
  <c r="V49" i="3"/>
  <c r="Q49" i="3"/>
  <c r="Q50" i="3" s="1"/>
  <c r="M49" i="3"/>
  <c r="I49" i="3"/>
  <c r="I50" i="3" s="1"/>
  <c r="AZ48" i="3"/>
  <c r="AZ49" i="3" s="1"/>
  <c r="AR48" i="3"/>
  <c r="AR49" i="3" s="1"/>
  <c r="R48" i="3"/>
  <c r="R49" i="3" s="1"/>
  <c r="AO50" i="3"/>
  <c r="AK50" i="3"/>
  <c r="AG50" i="3"/>
  <c r="G50" i="3"/>
  <c r="G51" i="3" s="1"/>
  <c r="O50" i="3"/>
  <c r="O51" i="3" s="1"/>
  <c r="K50" i="3"/>
  <c r="B50" i="3"/>
  <c r="B51" i="3" s="1"/>
  <c r="E52" i="3"/>
  <c r="AO51" i="3"/>
  <c r="AK51" i="3"/>
  <c r="AG51" i="3"/>
  <c r="K51" i="3"/>
  <c r="U50" i="3"/>
  <c r="U51" i="3" s="1"/>
  <c r="AW49" i="3"/>
  <c r="AW50" i="3" s="1"/>
  <c r="AS49" i="3"/>
  <c r="AS50" i="3" s="1"/>
  <c r="AB49" i="3"/>
  <c r="X49" i="3"/>
  <c r="X50" i="3" s="1"/>
  <c r="S49" i="3"/>
  <c r="AD48" i="3"/>
  <c r="AD49" i="3" s="1"/>
  <c r="J51" i="3"/>
  <c r="J45" i="2"/>
  <c r="E45" i="2"/>
  <c r="AW51" i="2"/>
  <c r="AS51" i="2"/>
  <c r="AM51" i="2"/>
  <c r="AI51" i="2"/>
  <c r="AE51" i="2"/>
  <c r="Z51" i="2"/>
  <c r="V51" i="2"/>
  <c r="Q51" i="2"/>
  <c r="M51" i="2"/>
  <c r="I51" i="2"/>
  <c r="B51" i="2"/>
  <c r="AY51" i="2"/>
  <c r="AU51" i="2"/>
  <c r="AO51" i="2"/>
  <c r="AK51" i="2"/>
  <c r="AG51" i="2"/>
  <c r="AB51" i="2"/>
  <c r="X51" i="2"/>
  <c r="S51" i="2"/>
  <c r="O51" i="2"/>
  <c r="K51" i="2"/>
  <c r="G51" i="2"/>
  <c r="BA47" i="2"/>
  <c r="F9" i="2"/>
  <c r="D9" i="2" s="1"/>
  <c r="BA52" i="2"/>
  <c r="BA48" i="2"/>
  <c r="BA45" i="2"/>
  <c r="BA44" i="2" s="1"/>
  <c r="J44" i="2"/>
  <c r="AZ51" i="2"/>
  <c r="AR51" i="2"/>
  <c r="R51" i="2"/>
  <c r="AV49" i="2"/>
  <c r="AN49" i="2"/>
  <c r="AN50" i="2" s="1"/>
  <c r="AJ49" i="2"/>
  <c r="AJ50" i="2" s="1"/>
  <c r="AF49" i="2"/>
  <c r="AF50" i="2" s="1"/>
  <c r="AA49" i="2"/>
  <c r="AA50" i="2" s="1"/>
  <c r="W49" i="2"/>
  <c r="W50" i="2" s="1"/>
  <c r="N49" i="2"/>
  <c r="AQ48" i="2"/>
  <c r="AQ49" i="2" s="1"/>
  <c r="E48" i="2"/>
  <c r="E49" i="2" s="1"/>
  <c r="E44" i="2"/>
  <c r="AP50" i="2"/>
  <c r="AL50" i="2"/>
  <c r="AL51" i="2" s="1"/>
  <c r="AH50" i="2"/>
  <c r="H50" i="2"/>
  <c r="H51" i="2" s="1"/>
  <c r="Y50" i="2"/>
  <c r="J52" i="2"/>
  <c r="E52" i="2"/>
  <c r="AP51" i="2"/>
  <c r="AH51" i="2"/>
  <c r="AD51" i="2"/>
  <c r="Y51" i="2"/>
  <c r="U51" i="2"/>
  <c r="AX49" i="2"/>
  <c r="AX50" i="2" s="1"/>
  <c r="AT49" i="2"/>
  <c r="AT50" i="2" s="1"/>
  <c r="P49" i="2"/>
  <c r="P50" i="2" s="1"/>
  <c r="L49" i="2"/>
  <c r="L50" i="2" s="1"/>
  <c r="J47" i="2"/>
  <c r="B45" i="1"/>
  <c r="B44" i="1"/>
  <c r="B47" i="1"/>
  <c r="B48" i="1" s="1"/>
  <c r="B52" i="1"/>
  <c r="G47" i="1"/>
  <c r="G48" i="1" s="1"/>
  <c r="H47" i="1"/>
  <c r="H48" i="1" s="1"/>
  <c r="I47" i="1"/>
  <c r="I48" i="1" s="1"/>
  <c r="K47" i="1"/>
  <c r="K48" i="1" s="1"/>
  <c r="K49" i="1" s="1"/>
  <c r="K50" i="1" s="1"/>
  <c r="K51" i="1" s="1"/>
  <c r="L47" i="1"/>
  <c r="L48" i="1" s="1"/>
  <c r="M47" i="1"/>
  <c r="M48" i="1" s="1"/>
  <c r="N47" i="1"/>
  <c r="N48" i="1" s="1"/>
  <c r="O47" i="1"/>
  <c r="O48" i="1" s="1"/>
  <c r="P47" i="1"/>
  <c r="P48" i="1" s="1"/>
  <c r="Q47" i="1"/>
  <c r="Q48" i="1" s="1"/>
  <c r="S47" i="1"/>
  <c r="S48" i="1" s="1"/>
  <c r="V47" i="1"/>
  <c r="V48" i="1" s="1"/>
  <c r="W47" i="1"/>
  <c r="W48" i="1" s="1"/>
  <c r="X47" i="1"/>
  <c r="X48" i="1" s="1"/>
  <c r="Y47" i="1"/>
  <c r="Y48" i="1" s="1"/>
  <c r="Z47" i="1"/>
  <c r="Z48" i="1" s="1"/>
  <c r="AA47" i="1"/>
  <c r="AA48" i="1" s="1"/>
  <c r="AB47" i="1"/>
  <c r="AB48" i="1" s="1"/>
  <c r="AE47" i="1"/>
  <c r="AE48" i="1" s="1"/>
  <c r="AF47" i="1"/>
  <c r="AF48" i="1" s="1"/>
  <c r="AG47" i="1"/>
  <c r="AG48" i="1" s="1"/>
  <c r="AH47" i="1"/>
  <c r="AH48" i="1" s="1"/>
  <c r="AI47" i="1"/>
  <c r="AI48" i="1" s="1"/>
  <c r="AJ47" i="1"/>
  <c r="AJ48" i="1" s="1"/>
  <c r="AK47" i="1"/>
  <c r="AK48" i="1" s="1"/>
  <c r="AL47" i="1"/>
  <c r="AL48" i="1" s="1"/>
  <c r="AM47" i="1"/>
  <c r="AM48" i="1" s="1"/>
  <c r="AN47" i="1"/>
  <c r="AN48" i="1" s="1"/>
  <c r="AO47" i="1"/>
  <c r="AO48" i="1" s="1"/>
  <c r="AP47" i="1"/>
  <c r="AP48" i="1" s="1"/>
  <c r="AS47" i="1"/>
  <c r="AS48" i="1" s="1"/>
  <c r="AT47" i="1"/>
  <c r="AT48" i="1" s="1"/>
  <c r="AU47" i="1"/>
  <c r="AU48" i="1" s="1"/>
  <c r="AV47" i="1"/>
  <c r="AV48" i="1" s="1"/>
  <c r="AW47" i="1"/>
  <c r="AW48" i="1" s="1"/>
  <c r="AX47" i="1"/>
  <c r="AX48" i="1" s="1"/>
  <c r="AY47" i="1"/>
  <c r="AY48" i="1" s="1"/>
  <c r="G52" i="1"/>
  <c r="H52" i="1"/>
  <c r="I52" i="1"/>
  <c r="K52" i="1"/>
  <c r="L52" i="1"/>
  <c r="M52" i="1"/>
  <c r="N52" i="1"/>
  <c r="O52" i="1"/>
  <c r="P52" i="1"/>
  <c r="Q52" i="1"/>
  <c r="S52" i="1"/>
  <c r="V52" i="1"/>
  <c r="W52" i="1"/>
  <c r="X52" i="1"/>
  <c r="Y52" i="1"/>
  <c r="Z52" i="1"/>
  <c r="AA52" i="1"/>
  <c r="AB52" i="1"/>
  <c r="AE52" i="1"/>
  <c r="AF52" i="1"/>
  <c r="AG52" i="1"/>
  <c r="AH52" i="1"/>
  <c r="AI52" i="1"/>
  <c r="AJ52" i="1"/>
  <c r="AK52" i="1"/>
  <c r="AL52" i="1"/>
  <c r="AM52" i="1"/>
  <c r="AN52" i="1"/>
  <c r="AO52" i="1"/>
  <c r="AP52" i="1"/>
  <c r="AS52" i="1"/>
  <c r="AT52" i="1"/>
  <c r="AU52" i="1"/>
  <c r="AV52" i="1"/>
  <c r="AW52" i="1"/>
  <c r="AX52" i="1"/>
  <c r="AY52" i="1"/>
  <c r="O5" i="1"/>
  <c r="G44" i="1"/>
  <c r="I44" i="1"/>
  <c r="X44" i="1"/>
  <c r="Y44" i="1"/>
  <c r="Z44" i="1"/>
  <c r="AA44" i="1"/>
  <c r="AB44" i="1"/>
  <c r="AP44" i="1"/>
  <c r="AS44" i="1"/>
  <c r="AT44" i="1"/>
  <c r="AU44" i="1"/>
  <c r="AV44" i="1"/>
  <c r="AW44" i="1"/>
  <c r="AX44" i="1"/>
  <c r="AY44" i="1"/>
  <c r="H45" i="1"/>
  <c r="H44" i="1" s="1"/>
  <c r="I45" i="1"/>
  <c r="L45" i="1"/>
  <c r="L44" i="1" s="1"/>
  <c r="M45" i="1"/>
  <c r="M44" i="1" s="1"/>
  <c r="N45" i="1"/>
  <c r="N44" i="1" s="1"/>
  <c r="O45" i="1"/>
  <c r="O44" i="1" s="1"/>
  <c r="P45" i="1"/>
  <c r="P44" i="1" s="1"/>
  <c r="Q45" i="1"/>
  <c r="Q44" i="1" s="1"/>
  <c r="S45" i="1"/>
  <c r="S44" i="1" s="1"/>
  <c r="V45" i="1"/>
  <c r="V44" i="1" s="1"/>
  <c r="W45" i="1"/>
  <c r="W44" i="1" s="1"/>
  <c r="X45" i="1"/>
  <c r="Y45" i="1"/>
  <c r="Z45" i="1"/>
  <c r="AA45" i="1"/>
  <c r="AB45" i="1"/>
  <c r="AE45" i="1"/>
  <c r="AE44" i="1" s="1"/>
  <c r="AF45" i="1"/>
  <c r="AF44" i="1" s="1"/>
  <c r="AG45" i="1"/>
  <c r="AG44" i="1" s="1"/>
  <c r="AH45" i="1"/>
  <c r="AH44" i="1" s="1"/>
  <c r="AI45" i="1"/>
  <c r="AI44" i="1" s="1"/>
  <c r="AJ45" i="1"/>
  <c r="AJ44" i="1" s="1"/>
  <c r="AK45" i="1"/>
  <c r="AK44" i="1" s="1"/>
  <c r="AL45" i="1"/>
  <c r="AL44" i="1" s="1"/>
  <c r="AM45" i="1"/>
  <c r="AM44" i="1" s="1"/>
  <c r="AN45" i="1"/>
  <c r="AN44" i="1" s="1"/>
  <c r="AO45" i="1"/>
  <c r="AO44" i="1" s="1"/>
  <c r="AP45" i="1"/>
  <c r="AS45" i="1"/>
  <c r="AT45" i="1"/>
  <c r="AU45" i="1"/>
  <c r="AV45" i="1"/>
  <c r="AW45" i="1"/>
  <c r="AX45" i="1"/>
  <c r="AY45" i="1"/>
  <c r="K45" i="1"/>
  <c r="K44" i="1" s="1"/>
  <c r="AZ9" i="1"/>
  <c r="AR9" i="1" s="1"/>
  <c r="AC10" i="1"/>
  <c r="AQ10" i="1"/>
  <c r="BA10" i="1" s="1"/>
  <c r="AZ10" i="1"/>
  <c r="R11" i="1"/>
  <c r="J11" i="1" s="1"/>
  <c r="AC11" i="1"/>
  <c r="AQ11" i="1"/>
  <c r="BA11" i="1" s="1"/>
  <c r="AZ11" i="1"/>
  <c r="AC12" i="1"/>
  <c r="AQ12" i="1"/>
  <c r="BA12" i="1" s="1"/>
  <c r="AZ12" i="1"/>
  <c r="R13" i="1"/>
  <c r="J13" i="1" s="1"/>
  <c r="AC13" i="1"/>
  <c r="AQ13" i="1"/>
  <c r="BA13" i="1" s="1"/>
  <c r="AZ13" i="1"/>
  <c r="R14" i="1"/>
  <c r="J14" i="1" s="1"/>
  <c r="AC14" i="1"/>
  <c r="AQ14" i="1"/>
  <c r="BA14" i="1" s="1"/>
  <c r="AZ14" i="1"/>
  <c r="R15" i="1"/>
  <c r="J15" i="1" s="1"/>
  <c r="AC15" i="1"/>
  <c r="AQ15" i="1"/>
  <c r="BA15" i="1" s="1"/>
  <c r="AZ15" i="1"/>
  <c r="R16" i="1"/>
  <c r="J16" i="1" s="1"/>
  <c r="AC16" i="1"/>
  <c r="AQ16" i="1"/>
  <c r="BA16" i="1" s="1"/>
  <c r="AZ16" i="1"/>
  <c r="R17" i="1"/>
  <c r="J17" i="1" s="1"/>
  <c r="AC17" i="1"/>
  <c r="AQ17" i="1"/>
  <c r="BA17" i="1" s="1"/>
  <c r="AZ17" i="1"/>
  <c r="R18" i="1"/>
  <c r="J18" i="1" s="1"/>
  <c r="AC18" i="1"/>
  <c r="AQ18" i="1"/>
  <c r="BA18" i="1" s="1"/>
  <c r="AZ18" i="1"/>
  <c r="R19" i="1"/>
  <c r="J19" i="1" s="1"/>
  <c r="AC19" i="1"/>
  <c r="AQ19" i="1"/>
  <c r="BA19" i="1" s="1"/>
  <c r="AZ19" i="1"/>
  <c r="R20" i="1"/>
  <c r="J20" i="1" s="1"/>
  <c r="AC20" i="1"/>
  <c r="AQ20" i="1"/>
  <c r="BA20" i="1" s="1"/>
  <c r="AZ20" i="1"/>
  <c r="R21" i="1"/>
  <c r="J21" i="1" s="1"/>
  <c r="AC21" i="1"/>
  <c r="AQ21" i="1"/>
  <c r="BA21" i="1" s="1"/>
  <c r="AZ21" i="1"/>
  <c r="R22" i="1"/>
  <c r="J22" i="1" s="1"/>
  <c r="AC22" i="1"/>
  <c r="AQ22" i="1"/>
  <c r="BA22" i="1" s="1"/>
  <c r="AZ22" i="1"/>
  <c r="R23" i="1"/>
  <c r="J23" i="1" s="1"/>
  <c r="AC23" i="1"/>
  <c r="AQ23" i="1"/>
  <c r="BA23" i="1" s="1"/>
  <c r="AZ23" i="1"/>
  <c r="R24" i="1"/>
  <c r="J24" i="1" s="1"/>
  <c r="AC24" i="1"/>
  <c r="AQ24" i="1"/>
  <c r="BA24" i="1" s="1"/>
  <c r="AZ24" i="1"/>
  <c r="R25" i="1"/>
  <c r="J25" i="1" s="1"/>
  <c r="AC25" i="1"/>
  <c r="AQ25" i="1"/>
  <c r="BA25" i="1" s="1"/>
  <c r="AZ25" i="1"/>
  <c r="R26" i="1"/>
  <c r="J26" i="1" s="1"/>
  <c r="AC26" i="1"/>
  <c r="AQ26" i="1"/>
  <c r="BA26" i="1" s="1"/>
  <c r="AZ26" i="1"/>
  <c r="R27" i="1"/>
  <c r="J27" i="1" s="1"/>
  <c r="AC27" i="1"/>
  <c r="AQ27" i="1"/>
  <c r="BA27" i="1" s="1"/>
  <c r="AZ27" i="1"/>
  <c r="R28" i="1"/>
  <c r="J28" i="1" s="1"/>
  <c r="AC28" i="1"/>
  <c r="AQ28" i="1"/>
  <c r="BA28" i="1" s="1"/>
  <c r="AZ28" i="1"/>
  <c r="R29" i="1"/>
  <c r="J29" i="1" s="1"/>
  <c r="AC29" i="1"/>
  <c r="AQ29" i="1"/>
  <c r="BA29" i="1" s="1"/>
  <c r="AZ29" i="1"/>
  <c r="R30" i="1"/>
  <c r="J30" i="1" s="1"/>
  <c r="AC30" i="1"/>
  <c r="AQ30" i="1"/>
  <c r="BA30" i="1" s="1"/>
  <c r="AZ30" i="1"/>
  <c r="R31" i="1"/>
  <c r="J31" i="1" s="1"/>
  <c r="AC31" i="1"/>
  <c r="AQ31" i="1"/>
  <c r="BA31" i="1" s="1"/>
  <c r="AZ31" i="1"/>
  <c r="R32" i="1"/>
  <c r="J32" i="1" s="1"/>
  <c r="AC32" i="1"/>
  <c r="AQ32" i="1"/>
  <c r="BA32" i="1" s="1"/>
  <c r="AZ32" i="1"/>
  <c r="R33" i="1"/>
  <c r="J33" i="1" s="1"/>
  <c r="AC33" i="1"/>
  <c r="AQ33" i="1"/>
  <c r="BA33" i="1" s="1"/>
  <c r="AZ33" i="1"/>
  <c r="R34" i="1"/>
  <c r="J34" i="1" s="1"/>
  <c r="AC34" i="1"/>
  <c r="AQ34" i="1"/>
  <c r="BA34" i="1" s="1"/>
  <c r="AZ34" i="1"/>
  <c r="R35" i="1"/>
  <c r="J35" i="1" s="1"/>
  <c r="AC35" i="1"/>
  <c r="AQ35" i="1"/>
  <c r="BA35" i="1" s="1"/>
  <c r="AZ35" i="1"/>
  <c r="R36" i="1"/>
  <c r="J36" i="1" s="1"/>
  <c r="AC36" i="1"/>
  <c r="AQ36" i="1"/>
  <c r="BA36" i="1" s="1"/>
  <c r="AZ36" i="1"/>
  <c r="R37" i="1"/>
  <c r="J37" i="1" s="1"/>
  <c r="AC37" i="1"/>
  <c r="AQ37" i="1"/>
  <c r="BA37" i="1" s="1"/>
  <c r="AZ37" i="1"/>
  <c r="R38" i="1"/>
  <c r="J38" i="1" s="1"/>
  <c r="AC38" i="1"/>
  <c r="AQ38" i="1"/>
  <c r="BA38" i="1" s="1"/>
  <c r="AZ38" i="1"/>
  <c r="R39" i="1"/>
  <c r="J39" i="1" s="1"/>
  <c r="AC39" i="1"/>
  <c r="AQ39" i="1"/>
  <c r="BA39" i="1" s="1"/>
  <c r="AZ39" i="1"/>
  <c r="R40" i="1"/>
  <c r="J40" i="1" s="1"/>
  <c r="AC40" i="1"/>
  <c r="AQ40" i="1"/>
  <c r="BA40" i="1" s="1"/>
  <c r="AZ40" i="1"/>
  <c r="R41" i="1"/>
  <c r="J41" i="1" s="1"/>
  <c r="AC41" i="1"/>
  <c r="AQ41" i="1"/>
  <c r="BA41" i="1" s="1"/>
  <c r="AZ41" i="1"/>
  <c r="AC42" i="1"/>
  <c r="AQ42" i="1"/>
  <c r="BA42" i="1" s="1"/>
  <c r="AZ42" i="1"/>
  <c r="R43" i="1"/>
  <c r="J43" i="1" s="1"/>
  <c r="AC43" i="1"/>
  <c r="AQ43" i="1"/>
  <c r="BA43" i="1" s="1"/>
  <c r="AZ43" i="1"/>
  <c r="AQ9" i="1"/>
  <c r="AD9" i="1" s="1"/>
  <c r="AD50" i="3" l="1"/>
  <c r="X51" i="3"/>
  <c r="AW51" i="3"/>
  <c r="R50" i="3"/>
  <c r="AZ50" i="3"/>
  <c r="I51" i="3"/>
  <c r="Q51" i="3"/>
  <c r="Z51" i="3"/>
  <c r="AI51" i="3"/>
  <c r="AY51" i="3"/>
  <c r="R51" i="3"/>
  <c r="AZ51" i="3"/>
  <c r="M50" i="3"/>
  <c r="M51" i="3" s="1"/>
  <c r="V50" i="3"/>
  <c r="V51" i="3" s="1"/>
  <c r="AE50" i="3"/>
  <c r="AE51" i="3" s="1"/>
  <c r="AM50" i="3"/>
  <c r="AM51" i="3" s="1"/>
  <c r="S50" i="3"/>
  <c r="S51" i="3" s="1"/>
  <c r="AB50" i="3"/>
  <c r="AB51" i="3" s="1"/>
  <c r="F47" i="3"/>
  <c r="F45" i="3"/>
  <c r="F52" i="3"/>
  <c r="F48" i="3"/>
  <c r="F44" i="3"/>
  <c r="D9" i="3"/>
  <c r="AS51" i="3"/>
  <c r="AR50" i="3"/>
  <c r="AU51" i="3"/>
  <c r="BA49" i="3"/>
  <c r="BA50" i="3" s="1"/>
  <c r="AD51" i="3"/>
  <c r="AR51" i="3"/>
  <c r="BA49" i="2"/>
  <c r="BA50" i="2" s="1"/>
  <c r="BA51" i="2" s="1"/>
  <c r="P51" i="2"/>
  <c r="AX51" i="2"/>
  <c r="E50" i="2"/>
  <c r="E51" i="2" s="1"/>
  <c r="AA51" i="2"/>
  <c r="AJ51" i="2"/>
  <c r="N50" i="2"/>
  <c r="N51" i="2" s="1"/>
  <c r="AV50" i="2"/>
  <c r="AV51" i="2" s="1"/>
  <c r="J48" i="2"/>
  <c r="J49" i="2" s="1"/>
  <c r="F52" i="2"/>
  <c r="F47" i="2"/>
  <c r="F48" i="2" s="1"/>
  <c r="F45" i="2"/>
  <c r="F44" i="2" s="1"/>
  <c r="L51" i="2"/>
  <c r="AT51" i="2"/>
  <c r="AQ50" i="2"/>
  <c r="AQ51" i="2" s="1"/>
  <c r="W51" i="2"/>
  <c r="AF51" i="2"/>
  <c r="AN51" i="2"/>
  <c r="AZ47" i="1"/>
  <c r="BA9" i="1"/>
  <c r="U47" i="1"/>
  <c r="U48" i="1" s="1"/>
  <c r="AY49" i="1"/>
  <c r="AY50" i="1" s="1"/>
  <c r="AY51" i="1" s="1"/>
  <c r="AW49" i="1"/>
  <c r="AW50" i="1" s="1"/>
  <c r="AU49" i="1"/>
  <c r="AU50" i="1" s="1"/>
  <c r="AU51" i="1" s="1"/>
  <c r="AS49" i="1"/>
  <c r="AS50" i="1" s="1"/>
  <c r="AO49" i="1"/>
  <c r="AM49" i="1"/>
  <c r="AM50" i="1" s="1"/>
  <c r="AM51" i="1" s="1"/>
  <c r="AK49" i="1"/>
  <c r="AK50" i="1"/>
  <c r="AI49" i="1"/>
  <c r="AI50" i="1"/>
  <c r="AI51" i="1" s="1"/>
  <c r="AG49" i="1"/>
  <c r="AG50" i="1"/>
  <c r="AE49" i="1"/>
  <c r="AE50" i="1" s="1"/>
  <c r="AE51" i="1" s="1"/>
  <c r="AA49" i="1"/>
  <c r="AA50" i="1" s="1"/>
  <c r="AA51" i="1" s="1"/>
  <c r="Y49" i="1"/>
  <c r="W49" i="1"/>
  <c r="W50" i="1" s="1"/>
  <c r="W51" i="1" s="1"/>
  <c r="S49" i="1"/>
  <c r="S50" i="1" s="1"/>
  <c r="S51" i="1" s="1"/>
  <c r="P49" i="1"/>
  <c r="P50" i="1" s="1"/>
  <c r="P51" i="1" s="1"/>
  <c r="N49" i="1"/>
  <c r="L49" i="1"/>
  <c r="L50" i="1" s="1"/>
  <c r="L51" i="1" s="1"/>
  <c r="I49" i="1"/>
  <c r="I50" i="1" s="1"/>
  <c r="I51" i="1" s="1"/>
  <c r="G49" i="1"/>
  <c r="AX49" i="1"/>
  <c r="AV49" i="1"/>
  <c r="AV50" i="1"/>
  <c r="AV51" i="1" s="1"/>
  <c r="AT49" i="1"/>
  <c r="AP49" i="1"/>
  <c r="AP50" i="1" s="1"/>
  <c r="AN49" i="1"/>
  <c r="AN50" i="1" s="1"/>
  <c r="AN51" i="1" s="1"/>
  <c r="AL49" i="1"/>
  <c r="AL50" i="1" s="1"/>
  <c r="AJ49" i="1"/>
  <c r="AJ50" i="1" s="1"/>
  <c r="AH49" i="1"/>
  <c r="AH50" i="1" s="1"/>
  <c r="AF49" i="1"/>
  <c r="AF50" i="1" s="1"/>
  <c r="AF51" i="1" s="1"/>
  <c r="AB49" i="1"/>
  <c r="AB50" i="1" s="1"/>
  <c r="AB51" i="1" s="1"/>
  <c r="Z49" i="1"/>
  <c r="Z50" i="1" s="1"/>
  <c r="Z51" i="1" s="1"/>
  <c r="X49" i="1"/>
  <c r="X50" i="1"/>
  <c r="X51" i="1" s="1"/>
  <c r="V49" i="1"/>
  <c r="V50" i="1" s="1"/>
  <c r="V51" i="1" s="1"/>
  <c r="Q49" i="1"/>
  <c r="Q50" i="1" s="1"/>
  <c r="Q51" i="1" s="1"/>
  <c r="O49" i="1"/>
  <c r="O50" i="1" s="1"/>
  <c r="O51" i="1" s="1"/>
  <c r="M49" i="1"/>
  <c r="M50" i="1" s="1"/>
  <c r="M51" i="1" s="1"/>
  <c r="H49" i="1"/>
  <c r="H50" i="1" s="1"/>
  <c r="H51" i="1" s="1"/>
  <c r="R9" i="1"/>
  <c r="T9" i="1" s="1"/>
  <c r="U52" i="1"/>
  <c r="B49" i="1"/>
  <c r="B50" i="1" s="1"/>
  <c r="B51" i="1" s="1"/>
  <c r="AZ48" i="1"/>
  <c r="AZ49" i="1" s="1"/>
  <c r="T11" i="1"/>
  <c r="R42" i="1"/>
  <c r="R12" i="1"/>
  <c r="R10" i="1"/>
  <c r="J10" i="1" s="1"/>
  <c r="AZ52" i="1"/>
  <c r="AR52" i="1"/>
  <c r="AR47" i="1"/>
  <c r="AD47" i="1"/>
  <c r="AD48" i="1" s="1"/>
  <c r="AQ52" i="1"/>
  <c r="AD52" i="1"/>
  <c r="AQ47" i="1"/>
  <c r="AQ48" i="1" s="1"/>
  <c r="T42" i="1"/>
  <c r="T40" i="1"/>
  <c r="E40" i="1" s="1"/>
  <c r="T38" i="1"/>
  <c r="E38" i="1" s="1"/>
  <c r="T36" i="1"/>
  <c r="E36" i="1" s="1"/>
  <c r="T34" i="1"/>
  <c r="E34" i="1" s="1"/>
  <c r="T32" i="1"/>
  <c r="E32" i="1" s="1"/>
  <c r="T30" i="1"/>
  <c r="E30" i="1" s="1"/>
  <c r="T28" i="1"/>
  <c r="E28" i="1" s="1"/>
  <c r="D28" i="1" s="1"/>
  <c r="T26" i="1"/>
  <c r="E26" i="1" s="1"/>
  <c r="D26" i="1" s="1"/>
  <c r="T24" i="1"/>
  <c r="E24" i="1" s="1"/>
  <c r="D24" i="1" s="1"/>
  <c r="T22" i="1"/>
  <c r="E22" i="1" s="1"/>
  <c r="T20" i="1"/>
  <c r="E20" i="1" s="1"/>
  <c r="D20" i="1" s="1"/>
  <c r="T18" i="1"/>
  <c r="E18" i="1" s="1"/>
  <c r="D18" i="1" s="1"/>
  <c r="T16" i="1"/>
  <c r="E16" i="1" s="1"/>
  <c r="D16" i="1" s="1"/>
  <c r="T14" i="1"/>
  <c r="E14" i="1" s="1"/>
  <c r="AZ45" i="1"/>
  <c r="AZ44" i="1" s="1"/>
  <c r="T43" i="1"/>
  <c r="T41" i="1"/>
  <c r="E41" i="1" s="1"/>
  <c r="T39" i="1"/>
  <c r="E39" i="1" s="1"/>
  <c r="T37" i="1"/>
  <c r="E37" i="1" s="1"/>
  <c r="T35" i="1"/>
  <c r="E35" i="1" s="1"/>
  <c r="T33" i="1"/>
  <c r="E33" i="1" s="1"/>
  <c r="T31" i="1"/>
  <c r="E31" i="1" s="1"/>
  <c r="T29" i="1"/>
  <c r="E29" i="1" s="1"/>
  <c r="T27" i="1"/>
  <c r="E27" i="1" s="1"/>
  <c r="D27" i="1" s="1"/>
  <c r="T25" i="1"/>
  <c r="E25" i="1" s="1"/>
  <c r="D25" i="1" s="1"/>
  <c r="T23" i="1"/>
  <c r="E23" i="1" s="1"/>
  <c r="T21" i="1"/>
  <c r="E21" i="1" s="1"/>
  <c r="D21" i="1" s="1"/>
  <c r="T19" i="1"/>
  <c r="E19" i="1" s="1"/>
  <c r="T17" i="1"/>
  <c r="E17" i="1" s="1"/>
  <c r="D17" i="1" s="1"/>
  <c r="T15" i="1"/>
  <c r="E15" i="1" s="1"/>
  <c r="D15" i="1" s="1"/>
  <c r="T13" i="1"/>
  <c r="E13" i="1" s="1"/>
  <c r="D13" i="1" s="1"/>
  <c r="AD45" i="1"/>
  <c r="AD44" i="1" s="1"/>
  <c r="AQ45" i="1"/>
  <c r="AQ44" i="1" s="1"/>
  <c r="U45" i="1"/>
  <c r="U44" i="1" s="1"/>
  <c r="F40" i="1"/>
  <c r="F36" i="1"/>
  <c r="F32" i="1"/>
  <c r="F31" i="1"/>
  <c r="F28" i="1"/>
  <c r="F24" i="1"/>
  <c r="F20" i="1"/>
  <c r="F16" i="1"/>
  <c r="F15" i="1"/>
  <c r="F38" i="1"/>
  <c r="F30" i="1"/>
  <c r="F22" i="1"/>
  <c r="F14" i="1"/>
  <c r="F10" i="1"/>
  <c r="F42" i="1"/>
  <c r="F34" i="1"/>
  <c r="F26" i="1"/>
  <c r="F18" i="1"/>
  <c r="F41" i="1"/>
  <c r="F37" i="1"/>
  <c r="F33" i="1"/>
  <c r="F29" i="1"/>
  <c r="F25" i="1"/>
  <c r="F21" i="1"/>
  <c r="F17" i="1"/>
  <c r="F13" i="1"/>
  <c r="F11" i="1"/>
  <c r="F23" i="1"/>
  <c r="F19" i="1"/>
  <c r="F43" i="1"/>
  <c r="F39" i="1"/>
  <c r="F35" i="1"/>
  <c r="F27" i="1"/>
  <c r="E43" i="1"/>
  <c r="E11" i="1"/>
  <c r="F9" i="1"/>
  <c r="D23" i="1" l="1"/>
  <c r="T12" i="1"/>
  <c r="J12" i="1"/>
  <c r="E12" i="1" s="1"/>
  <c r="D31" i="1"/>
  <c r="D30" i="1"/>
  <c r="J42" i="1"/>
  <c r="E42" i="1" s="1"/>
  <c r="D42" i="1" s="1"/>
  <c r="D11" i="1"/>
  <c r="D33" i="1"/>
  <c r="D32" i="1"/>
  <c r="T10" i="1"/>
  <c r="D22" i="1"/>
  <c r="D43" i="1"/>
  <c r="D35" i="1"/>
  <c r="D34" i="1"/>
  <c r="D29" i="1"/>
  <c r="D37" i="1"/>
  <c r="D36" i="1"/>
  <c r="F49" i="3"/>
  <c r="D39" i="1"/>
  <c r="D38" i="1"/>
  <c r="D14" i="1"/>
  <c r="D19" i="1"/>
  <c r="D41" i="1"/>
  <c r="D40" i="1"/>
  <c r="F50" i="3"/>
  <c r="D47" i="3"/>
  <c r="D45" i="3"/>
  <c r="D52" i="3"/>
  <c r="D48" i="3"/>
  <c r="D49" i="3" s="1"/>
  <c r="D44" i="3"/>
  <c r="F51" i="3"/>
  <c r="BA51" i="3"/>
  <c r="F49" i="2"/>
  <c r="F50" i="2" s="1"/>
  <c r="F51" i="2" s="1"/>
  <c r="D52" i="2"/>
  <c r="D47" i="2"/>
  <c r="D48" i="2" s="1"/>
  <c r="D49" i="2" s="1"/>
  <c r="D45" i="2"/>
  <c r="D44" i="2" s="1"/>
  <c r="J50" i="2"/>
  <c r="J51" i="2" s="1"/>
  <c r="AJ51" i="1"/>
  <c r="AG51" i="1"/>
  <c r="AK51" i="1"/>
  <c r="AT50" i="1"/>
  <c r="AT51" i="1" s="1"/>
  <c r="AX50" i="1"/>
  <c r="AX51" i="1" s="1"/>
  <c r="J9" i="1"/>
  <c r="E9" i="1" s="1"/>
  <c r="D9" i="1" s="1"/>
  <c r="AO50" i="1"/>
  <c r="AO51" i="1" s="1"/>
  <c r="AR45" i="1"/>
  <c r="AR44" i="1" s="1"/>
  <c r="AZ50" i="1"/>
  <c r="AZ51" i="1" s="1"/>
  <c r="R47" i="1"/>
  <c r="R52" i="1"/>
  <c r="R45" i="1"/>
  <c r="R44" i="1" s="1"/>
  <c r="AR48" i="1"/>
  <c r="U49" i="1"/>
  <c r="N50" i="1"/>
  <c r="N51" i="1" s="1"/>
  <c r="Y50" i="1"/>
  <c r="Y51" i="1" s="1"/>
  <c r="AR49" i="1"/>
  <c r="AR50" i="1" s="1"/>
  <c r="U50" i="1"/>
  <c r="AH51" i="1"/>
  <c r="AL51" i="1"/>
  <c r="AP51" i="1"/>
  <c r="G50" i="1"/>
  <c r="G51" i="1" s="1"/>
  <c r="AS51" i="1"/>
  <c r="AW51" i="1"/>
  <c r="F12" i="1"/>
  <c r="F45" i="1" s="1"/>
  <c r="F44" i="1" s="1"/>
  <c r="BA47" i="1"/>
  <c r="BA48" i="1" s="1"/>
  <c r="BA52" i="1"/>
  <c r="AD49" i="1"/>
  <c r="AD50" i="1" s="1"/>
  <c r="BA45" i="1"/>
  <c r="BA44" i="1" s="1"/>
  <c r="E10" i="1"/>
  <c r="D10" i="1" s="1"/>
  <c r="D12" i="1" l="1"/>
  <c r="D50" i="3"/>
  <c r="D51" i="3" s="1"/>
  <c r="D50" i="2"/>
  <c r="D51" i="2" s="1"/>
  <c r="U51" i="1"/>
  <c r="AR51" i="1"/>
  <c r="R48" i="1"/>
  <c r="J52" i="1"/>
  <c r="J47" i="1"/>
  <c r="J48" i="1" s="1"/>
  <c r="E52" i="1"/>
  <c r="E47" i="1"/>
  <c r="E48" i="1" s="1"/>
  <c r="E49" i="1" s="1"/>
  <c r="E50" i="1" s="1"/>
  <c r="E51" i="1" s="1"/>
  <c r="BA49" i="1"/>
  <c r="BA50" i="1" s="1"/>
  <c r="BA51" i="1" s="1"/>
  <c r="F47" i="1"/>
  <c r="F48" i="1" s="1"/>
  <c r="F52" i="1"/>
  <c r="AQ49" i="1"/>
  <c r="AQ50" i="1" s="1"/>
  <c r="AD51" i="1"/>
  <c r="D47" i="1"/>
  <c r="D52" i="1"/>
  <c r="E45" i="1"/>
  <c r="E44" i="1" s="1"/>
  <c r="D45" i="1"/>
  <c r="D44" i="1" s="1"/>
  <c r="J45" i="1"/>
  <c r="J44" i="1" s="1"/>
  <c r="J49" i="1" l="1"/>
  <c r="J50" i="1" s="1"/>
  <c r="R49" i="1"/>
  <c r="R50" i="1" s="1"/>
  <c r="D48" i="1"/>
  <c r="D49" i="1" s="1"/>
  <c r="D50" i="1" s="1"/>
  <c r="D51" i="1" s="1"/>
  <c r="F49" i="1"/>
  <c r="F50" i="1" s="1"/>
  <c r="F51" i="1" s="1"/>
  <c r="AQ51" i="1"/>
  <c r="R51" i="1" l="1"/>
  <c r="J51" i="1"/>
</calcChain>
</file>

<file path=xl/sharedStrings.xml><?xml version="1.0" encoding="utf-8"?>
<sst xmlns="http://schemas.openxmlformats.org/spreadsheetml/2006/main" count="207" uniqueCount="69">
  <si>
    <t>Name</t>
  </si>
  <si>
    <t>GFS</t>
  </si>
  <si>
    <t>Anzahl</t>
  </si>
  <si>
    <t>KT</t>
  </si>
  <si>
    <t>Note</t>
  </si>
  <si>
    <t>Klassenarbeiten</t>
  </si>
  <si>
    <t>Kurztests</t>
  </si>
  <si>
    <t>31.08.</t>
  </si>
  <si>
    <t>31.10.</t>
  </si>
  <si>
    <t>31.12.</t>
  </si>
  <si>
    <t>28.02.</t>
  </si>
  <si>
    <t>Präsentation</t>
  </si>
  <si>
    <t>Referat</t>
  </si>
  <si>
    <t>Buchvorstellung</t>
  </si>
  <si>
    <t>Vorjahresnote</t>
  </si>
  <si>
    <t>Æ</t>
  </si>
  <si>
    <t>å</t>
  </si>
  <si>
    <t>Anzahl der mündlichen Leistungen</t>
  </si>
  <si>
    <t>Anzahl der mündlichen Monatsnoten</t>
  </si>
  <si>
    <t>Lesetagebuch</t>
  </si>
  <si>
    <t>Gewichtung schriftlich (in %)</t>
  </si>
  <si>
    <t>Gewichtung mündlich (in %)</t>
  </si>
  <si>
    <t>Durchschnitt</t>
  </si>
  <si>
    <t>Klasse</t>
  </si>
  <si>
    <t>Schuljahr</t>
  </si>
  <si>
    <t>Fach</t>
  </si>
  <si>
    <t>X</t>
  </si>
  <si>
    <t>Aufsatz:</t>
  </si>
  <si>
    <t>schriftliche Note</t>
  </si>
  <si>
    <t>mündliche Note</t>
  </si>
  <si>
    <t>mündliche (Monats-)noten</t>
  </si>
  <si>
    <t>mündliche Sonderleistung</t>
  </si>
  <si>
    <t>Durchschnitt  KA</t>
  </si>
  <si>
    <t>Durchschnitt KT</t>
  </si>
  <si>
    <t>#</t>
  </si>
  <si>
    <t>mndl. Note/Mon.</t>
  </si>
  <si>
    <t>mndl. Sonderl.</t>
  </si>
  <si>
    <t>ges. mndl. Leistungen</t>
  </si>
  <si>
    <t>--   -    +    ++</t>
  </si>
  <si>
    <t>KT wie KA</t>
  </si>
  <si>
    <t>.@t.noten.c.2008.alexander.trost</t>
  </si>
  <si>
    <t>Notenverteilung</t>
  </si>
  <si>
    <t>berechnete Note</t>
  </si>
  <si>
    <t>Schülernummer</t>
  </si>
  <si>
    <t>Anzahl KA</t>
  </si>
  <si>
    <t>Anzahl KT</t>
  </si>
  <si>
    <t>12</t>
  </si>
  <si>
    <t>SONDERFORMEL! (je KA1*2+KA2*2+mndl*3)/7 +GFS*2/9</t>
  </si>
  <si>
    <t>Gewichtungssumme</t>
  </si>
  <si>
    <t>Englisch</t>
  </si>
  <si>
    <t>Testklasse</t>
  </si>
  <si>
    <t>KA 1</t>
  </si>
  <si>
    <t>KA2</t>
  </si>
  <si>
    <t>KA3</t>
  </si>
  <si>
    <t>KA4</t>
  </si>
  <si>
    <t>Schüler A</t>
  </si>
  <si>
    <t>Stärken</t>
  </si>
  <si>
    <t>zu KA1</t>
  </si>
  <si>
    <t>zu KA2</t>
  </si>
  <si>
    <t>zu KA3</t>
  </si>
  <si>
    <t>zu KA4</t>
  </si>
  <si>
    <t>2008/2009</t>
  </si>
  <si>
    <t>11a</t>
  </si>
  <si>
    <t>errechnete Note</t>
  </si>
  <si>
    <t>Lehrer</t>
  </si>
  <si>
    <t>Trost</t>
  </si>
  <si>
    <t>Impressum, Hilfe</t>
  </si>
  <si>
    <t>5d</t>
  </si>
  <si>
    <t>Deutsch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</si>
</sst>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Calibri"/>
      <family val="2"/>
      <scheme val="minor"/>
    </font>
    <font>
      <b/>
      <sz val="14"/>
      <color theme="1"/>
      <name val="Calibri"/>
      <family val="2"/>
      <scheme val="minor"/>
    </font>
    <font>
      <sz val="12"/>
      <color theme="1"/>
      <name val="Calibri"/>
      <family val="2"/>
      <scheme val="minor"/>
    </font>
    <font>
      <sz val="14"/>
      <color theme="1"/>
      <name val="Calibri"/>
      <family val="2"/>
      <scheme val="minor"/>
    </font>
    <font>
      <sz val="16"/>
      <color theme="1"/>
      <name val="Calibri"/>
      <family val="2"/>
      <scheme val="minor"/>
    </font>
    <font>
      <sz val="10"/>
      <color theme="1"/>
      <name val="Calibri"/>
      <family val="2"/>
      <scheme val="minor"/>
    </font>
    <font>
      <b/>
      <sz val="12"/>
      <color theme="1"/>
      <name val="Calibri"/>
      <family val="2"/>
      <scheme val="minor"/>
    </font>
    <font>
      <sz val="14"/>
      <color theme="1"/>
      <name val="Symbol"/>
      <family val="1"/>
      <charset val="2"/>
    </font>
    <font>
      <sz val="9"/>
      <color theme="1"/>
      <name val="Calibri"/>
      <family val="2"/>
      <scheme val="minor"/>
    </font>
    <font>
      <b/>
      <sz val="14"/>
      <color theme="5" tint="0.59999389629810485"/>
      <name val="Calibri"/>
      <family val="2"/>
      <scheme val="minor"/>
    </font>
    <font>
      <sz val="10"/>
      <color theme="1"/>
      <name val="Verdana"/>
      <family val="2"/>
    </font>
    <font>
      <b/>
      <sz val="10"/>
      <color theme="1"/>
      <name val="Verdana"/>
      <family val="2"/>
    </font>
    <font>
      <b/>
      <sz val="14"/>
      <color theme="1"/>
      <name val="Verdana"/>
      <family val="2"/>
    </font>
    <font>
      <sz val="14"/>
      <name val="Calibri"/>
      <family val="2"/>
      <scheme val="minor"/>
    </font>
    <font>
      <sz val="10"/>
      <name val="Verdana"/>
      <family val="2"/>
    </font>
    <font>
      <sz val="12"/>
      <name val="Calibri"/>
      <family val="2"/>
      <scheme val="minor"/>
    </font>
    <font>
      <sz val="10"/>
      <name val="Calibri"/>
      <family val="2"/>
      <scheme val="minor"/>
    </font>
    <font>
      <b/>
      <sz val="18"/>
      <color theme="3"/>
      <name val="Calibri"/>
      <family val="2"/>
      <scheme val="minor"/>
    </font>
    <font>
      <b/>
      <sz val="14"/>
      <color theme="3"/>
      <name val="Calibri"/>
      <family val="2"/>
      <scheme val="minor"/>
    </font>
    <font>
      <b/>
      <sz val="11"/>
      <color theme="1"/>
      <name val="Calibri"/>
      <family val="2"/>
      <scheme val="minor"/>
    </font>
    <font>
      <b/>
      <sz val="16"/>
      <color theme="1"/>
      <name val="Calibri"/>
      <family val="2"/>
      <scheme val="minor"/>
    </font>
    <font>
      <b/>
      <sz val="26"/>
      <color theme="1"/>
      <name val="Calibri"/>
      <family val="2"/>
      <scheme val="minor"/>
    </font>
    <font>
      <b/>
      <sz val="18"/>
      <color theme="1"/>
      <name val="Calibri"/>
      <family val="2"/>
      <scheme val="minor"/>
    </font>
    <font>
      <b/>
      <sz val="18"/>
      <color theme="4" tint="-0.249977111117893"/>
      <name val="Calibri"/>
      <family val="2"/>
      <scheme val="minor"/>
    </font>
    <font>
      <sz val="8"/>
      <color theme="1"/>
      <name val="Calibri"/>
      <family val="2"/>
      <scheme val="minor"/>
    </font>
    <font>
      <b/>
      <sz val="16"/>
      <name val="Calibri"/>
      <family val="2"/>
      <scheme val="minor"/>
    </font>
    <font>
      <b/>
      <sz val="14"/>
      <color theme="4" tint="-0.249977111117893"/>
      <name val="Calibri"/>
      <family val="2"/>
      <scheme val="minor"/>
    </font>
    <font>
      <b/>
      <u val="double"/>
      <sz val="16"/>
      <color theme="5" tint="-0.249977111117893"/>
      <name val="Calibri"/>
      <family val="2"/>
      <scheme val="minor"/>
    </font>
  </fonts>
  <fills count="23">
    <fill>
      <patternFill patternType="none"/>
    </fill>
    <fill>
      <patternFill patternType="gray125"/>
    </fill>
    <fill>
      <patternFill patternType="solid">
        <fgColor theme="5" tint="0.39997558519241921"/>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FFFF66"/>
        <bgColor indexed="64"/>
      </patternFill>
    </fill>
    <fill>
      <patternFill patternType="solid">
        <fgColor rgb="FFFFFFCC"/>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rgb="FFEEF3F8"/>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39994506668294322"/>
        <bgColor indexed="64"/>
      </patternFill>
    </fill>
    <fill>
      <patternFill patternType="solid">
        <fgColor theme="2"/>
        <bgColor indexed="64"/>
      </patternFill>
    </fill>
    <fill>
      <patternFill patternType="solid">
        <fgColor theme="4" tint="0.59996337778862885"/>
        <bgColor indexed="64"/>
      </patternFill>
    </fill>
    <fill>
      <patternFill patternType="solid">
        <fgColor theme="0" tint="-0.14996795556505021"/>
        <bgColor indexed="64"/>
      </patternFill>
    </fill>
    <fill>
      <patternFill patternType="solid">
        <fgColor theme="8" tint="0.79998168889431442"/>
        <bgColor indexed="64"/>
      </patternFill>
    </fill>
    <fill>
      <patternFill patternType="solid">
        <fgColor theme="8" tint="0.59999389629810485"/>
        <bgColor indexed="64"/>
      </patternFill>
    </fill>
  </fills>
  <borders count="28">
    <border>
      <left/>
      <right/>
      <top/>
      <bottom/>
      <diagonal/>
    </border>
    <border>
      <left style="thick">
        <color auto="1"/>
      </left>
      <right/>
      <top/>
      <bottom/>
      <diagonal/>
    </border>
    <border>
      <left/>
      <right style="thick">
        <color auto="1"/>
      </right>
      <top/>
      <bottom/>
      <diagonal/>
    </border>
    <border>
      <left/>
      <right/>
      <top/>
      <bottom style="medium">
        <color auto="1"/>
      </bottom>
      <diagonal/>
    </border>
    <border>
      <left style="thick">
        <color auto="1"/>
      </left>
      <right/>
      <top/>
      <bottom style="medium">
        <color auto="1"/>
      </bottom>
      <diagonal/>
    </border>
    <border>
      <left/>
      <right style="thick">
        <color auto="1"/>
      </right>
      <top/>
      <bottom style="medium">
        <color auto="1"/>
      </bottom>
      <diagonal/>
    </border>
    <border>
      <left/>
      <right/>
      <top/>
      <bottom style="thin">
        <color auto="1"/>
      </bottom>
      <diagonal/>
    </border>
    <border>
      <left/>
      <right/>
      <top/>
      <bottom style="thick">
        <color auto="1"/>
      </bottom>
      <diagonal/>
    </border>
    <border>
      <left/>
      <right/>
      <top style="thick">
        <color auto="1"/>
      </top>
      <bottom/>
      <diagonal/>
    </border>
    <border>
      <left/>
      <right style="thick">
        <color auto="1"/>
      </right>
      <top style="thick">
        <color auto="1"/>
      </top>
      <bottom/>
      <diagonal/>
    </border>
    <border>
      <left style="thick">
        <color auto="1"/>
      </left>
      <right/>
      <top style="thick">
        <color auto="1"/>
      </top>
      <bottom/>
      <diagonal/>
    </border>
    <border>
      <left style="thick">
        <color auto="1"/>
      </left>
      <right style="thick">
        <color auto="1"/>
      </right>
      <top style="thick">
        <color auto="1"/>
      </top>
      <bottom/>
      <diagonal/>
    </border>
    <border>
      <left style="thick">
        <color auto="1"/>
      </left>
      <right style="thick">
        <color auto="1"/>
      </right>
      <top/>
      <bottom style="medium">
        <color auto="1"/>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right/>
      <top style="thin">
        <color auto="1"/>
      </top>
      <bottom style="thick">
        <color auto="1"/>
      </bottom>
      <diagonal/>
    </border>
    <border>
      <left/>
      <right/>
      <top style="medium">
        <color auto="1"/>
      </top>
      <bottom style="thin">
        <color auto="1"/>
      </bottom>
      <diagonal/>
    </border>
    <border>
      <left style="thick">
        <color auto="1"/>
      </left>
      <right style="thick">
        <color auto="1"/>
      </right>
      <top style="medium">
        <color auto="1"/>
      </top>
      <bottom style="thin">
        <color auto="1"/>
      </bottom>
      <diagonal/>
    </border>
    <border>
      <left/>
      <right/>
      <top style="thin">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right style="thick">
        <color auto="1"/>
      </right>
      <top style="medium">
        <color auto="1"/>
      </top>
      <bottom style="thin">
        <color auto="1"/>
      </bottom>
      <diagonal/>
    </border>
    <border>
      <left/>
      <right style="thick">
        <color auto="1"/>
      </right>
      <top style="thin">
        <color auto="1"/>
      </top>
      <bottom style="thin">
        <color auto="1"/>
      </bottom>
      <diagonal/>
    </border>
    <border>
      <left/>
      <right style="thick">
        <color auto="1"/>
      </right>
      <top style="thin">
        <color auto="1"/>
      </top>
      <bottom style="thick">
        <color auto="1"/>
      </bottom>
      <diagonal/>
    </border>
    <border>
      <left style="thick">
        <color auto="1"/>
      </left>
      <right/>
      <top style="medium">
        <color auto="1"/>
      </top>
      <bottom style="thin">
        <color auto="1"/>
      </bottom>
      <diagonal/>
    </border>
    <border>
      <left style="thick">
        <color auto="1"/>
      </left>
      <right/>
      <top style="thin">
        <color auto="1"/>
      </top>
      <bottom style="thin">
        <color auto="1"/>
      </bottom>
      <diagonal/>
    </border>
    <border>
      <left style="thick">
        <color auto="1"/>
      </left>
      <right/>
      <top style="thin">
        <color auto="1"/>
      </top>
      <bottom style="thick">
        <color auto="1"/>
      </bottom>
      <diagonal/>
    </border>
  </borders>
  <cellStyleXfs count="1">
    <xf numFmtId="0" fontId="0" fillId="0" borderId="0"/>
  </cellStyleXfs>
  <cellXfs count="265">
    <xf numFmtId="0" fontId="0" fillId="0" borderId="0" xfId="0"/>
    <xf numFmtId="0" fontId="2" fillId="0" borderId="0" xfId="0" applyFont="1" applyAlignment="1" applyProtection="1">
      <alignment textRotation="90" wrapText="1"/>
    </xf>
    <xf numFmtId="0" fontId="0" fillId="0" borderId="0" xfId="0" applyProtection="1"/>
    <xf numFmtId="16" fontId="2" fillId="0" borderId="0" xfId="0" applyNumberFormat="1" applyFont="1" applyAlignment="1" applyProtection="1">
      <alignment textRotation="90" wrapText="1"/>
    </xf>
    <xf numFmtId="2" fontId="0" fillId="0" borderId="0" xfId="0" applyNumberFormat="1" applyProtection="1"/>
    <xf numFmtId="0" fontId="15" fillId="3" borderId="0" xfId="0" applyFont="1" applyFill="1" applyAlignment="1" applyProtection="1">
      <alignment textRotation="90" wrapText="1"/>
    </xf>
    <xf numFmtId="0" fontId="0" fillId="0" borderId="0" xfId="0" applyBorder="1" applyProtection="1"/>
    <xf numFmtId="0" fontId="2" fillId="0" borderId="0" xfId="0" applyFont="1" applyAlignment="1" applyProtection="1">
      <alignment textRotation="90"/>
    </xf>
    <xf numFmtId="164" fontId="5" fillId="2" borderId="0" xfId="0" applyNumberFormat="1" applyFont="1" applyFill="1" applyProtection="1"/>
    <xf numFmtId="164" fontId="0" fillId="0" borderId="0" xfId="0" applyNumberFormat="1" applyProtection="1"/>
    <xf numFmtId="0" fontId="4" fillId="0" borderId="0" xfId="0" applyFont="1" applyBorder="1" applyAlignment="1" applyProtection="1">
      <alignment horizontal="center"/>
    </xf>
    <xf numFmtId="49" fontId="0" fillId="0" borderId="0" xfId="0" applyNumberFormat="1" applyProtection="1"/>
    <xf numFmtId="0" fontId="0" fillId="0" borderId="2" xfId="0" applyBorder="1" applyProtection="1"/>
    <xf numFmtId="164" fontId="5" fillId="3" borderId="0" xfId="0" applyNumberFormat="1" applyFont="1" applyFill="1" applyProtection="1">
      <protection locked="0"/>
    </xf>
    <xf numFmtId="164" fontId="5" fillId="5" borderId="0" xfId="0" applyNumberFormat="1" applyFont="1" applyFill="1" applyProtection="1">
      <protection locked="0"/>
    </xf>
    <xf numFmtId="164" fontId="5" fillId="7" borderId="0" xfId="0" applyNumberFormat="1" applyFont="1" applyFill="1" applyProtection="1">
      <protection locked="0"/>
    </xf>
    <xf numFmtId="164" fontId="5" fillId="7" borderId="2" xfId="0" applyNumberFormat="1" applyFont="1" applyFill="1" applyBorder="1" applyProtection="1">
      <protection locked="0"/>
    </xf>
    <xf numFmtId="0" fontId="2" fillId="6" borderId="0" xfId="0" applyFont="1" applyFill="1" applyAlignment="1" applyProtection="1">
      <alignment textRotation="90" wrapText="1"/>
      <protection locked="0"/>
    </xf>
    <xf numFmtId="16" fontId="2" fillId="6" borderId="0" xfId="0" applyNumberFormat="1" applyFont="1" applyFill="1" applyAlignment="1" applyProtection="1">
      <alignment textRotation="90" wrapText="1"/>
      <protection locked="0"/>
    </xf>
    <xf numFmtId="16" fontId="2" fillId="6" borderId="2" xfId="0" applyNumberFormat="1" applyFont="1" applyFill="1" applyBorder="1" applyAlignment="1" applyProtection="1">
      <alignment textRotation="90" wrapText="1"/>
      <protection locked="0"/>
    </xf>
    <xf numFmtId="0" fontId="2" fillId="4" borderId="0" xfId="0" applyFont="1" applyFill="1" applyAlignment="1" applyProtection="1">
      <alignment textRotation="90" wrapText="1"/>
      <protection locked="0"/>
    </xf>
    <xf numFmtId="0" fontId="2" fillId="0" borderId="0" xfId="0" applyFont="1" applyAlignment="1" applyProtection="1">
      <alignment textRotation="90" wrapText="1"/>
      <protection hidden="1"/>
    </xf>
    <xf numFmtId="164" fontId="5" fillId="2" borderId="0" xfId="0" applyNumberFormat="1" applyFont="1" applyFill="1" applyProtection="1">
      <protection hidden="1"/>
    </xf>
    <xf numFmtId="0" fontId="0" fillId="0" borderId="0" xfId="0" applyProtection="1">
      <protection hidden="1"/>
    </xf>
    <xf numFmtId="0" fontId="2" fillId="0" borderId="1" xfId="0" applyFont="1" applyBorder="1" applyAlignment="1" applyProtection="1">
      <alignment textRotation="90" wrapText="1"/>
      <protection hidden="1"/>
    </xf>
    <xf numFmtId="164" fontId="5" fillId="0" borderId="1" xfId="0" applyNumberFormat="1" applyFont="1" applyBorder="1" applyProtection="1">
      <protection hidden="1"/>
    </xf>
    <xf numFmtId="0" fontId="0" fillId="0" borderId="1" xfId="0" applyBorder="1" applyProtection="1">
      <protection hidden="1"/>
    </xf>
    <xf numFmtId="0" fontId="2" fillId="8" borderId="0" xfId="0" applyFont="1" applyFill="1" applyAlignment="1" applyProtection="1">
      <alignment textRotation="90" wrapText="1"/>
      <protection locked="0"/>
    </xf>
    <xf numFmtId="0" fontId="11" fillId="9" borderId="3" xfId="0" applyFont="1" applyFill="1" applyBorder="1" applyAlignment="1" applyProtection="1">
      <alignment horizontal="center"/>
      <protection locked="0"/>
    </xf>
    <xf numFmtId="0" fontId="10" fillId="9" borderId="3" xfId="0" applyFont="1" applyFill="1" applyBorder="1" applyAlignment="1" applyProtection="1">
      <alignment horizontal="center"/>
    </xf>
    <xf numFmtId="0" fontId="12" fillId="9" borderId="3" xfId="0" applyFont="1" applyFill="1" applyBorder="1" applyAlignment="1" applyProtection="1">
      <alignment horizontal="center"/>
    </xf>
    <xf numFmtId="0" fontId="14" fillId="9" borderId="3" xfId="0" applyFont="1" applyFill="1" applyBorder="1" applyAlignment="1" applyProtection="1">
      <alignment horizontal="center"/>
    </xf>
    <xf numFmtId="49" fontId="10" fillId="9" borderId="3" xfId="0" applyNumberFormat="1" applyFont="1" applyFill="1" applyBorder="1" applyAlignment="1" applyProtection="1">
      <alignment horizontal="center"/>
      <protection locked="0"/>
    </xf>
    <xf numFmtId="0" fontId="10" fillId="9" borderId="3" xfId="0" applyFont="1" applyFill="1" applyBorder="1" applyAlignment="1" applyProtection="1">
      <alignment horizontal="center"/>
      <protection locked="0"/>
    </xf>
    <xf numFmtId="0" fontId="10" fillId="9" borderId="4" xfId="0" applyFont="1" applyFill="1" applyBorder="1" applyAlignment="1" applyProtection="1">
      <alignment horizontal="center"/>
      <protection hidden="1"/>
    </xf>
    <xf numFmtId="0" fontId="10" fillId="9" borderId="3" xfId="0" applyFont="1" applyFill="1" applyBorder="1" applyAlignment="1" applyProtection="1">
      <alignment horizontal="center"/>
      <protection hidden="1"/>
    </xf>
    <xf numFmtId="0" fontId="10" fillId="9" borderId="5" xfId="0" applyFont="1" applyFill="1" applyBorder="1" applyAlignment="1" applyProtection="1">
      <alignment horizontal="center"/>
    </xf>
    <xf numFmtId="2" fontId="10" fillId="9" borderId="3" xfId="0" applyNumberFormat="1" applyFont="1" applyFill="1" applyBorder="1" applyAlignment="1" applyProtection="1">
      <alignment horizontal="center"/>
    </xf>
    <xf numFmtId="164" fontId="5" fillId="6" borderId="0" xfId="0" applyNumberFormat="1" applyFont="1" applyFill="1" applyProtection="1"/>
    <xf numFmtId="2" fontId="2" fillId="6" borderId="0" xfId="0" applyNumberFormat="1" applyFont="1" applyFill="1" applyAlignment="1" applyProtection="1">
      <alignment textRotation="90" wrapText="1"/>
    </xf>
    <xf numFmtId="0" fontId="0" fillId="2" borderId="0" xfId="0" applyFill="1" applyBorder="1" applyProtection="1">
      <protection hidden="1"/>
    </xf>
    <xf numFmtId="0" fontId="4" fillId="2" borderId="0" xfId="0" applyFont="1" applyFill="1" applyBorder="1" applyAlignment="1" applyProtection="1">
      <alignment horizontal="center"/>
      <protection hidden="1"/>
    </xf>
    <xf numFmtId="0" fontId="0" fillId="2" borderId="0" xfId="0" applyFill="1" applyProtection="1">
      <protection hidden="1"/>
    </xf>
    <xf numFmtId="0" fontId="0" fillId="2" borderId="2" xfId="0" applyFill="1" applyBorder="1" applyProtection="1">
      <protection hidden="1"/>
    </xf>
    <xf numFmtId="0" fontId="2" fillId="6" borderId="0" xfId="0" applyFont="1" applyFill="1" applyBorder="1" applyAlignment="1" applyProtection="1">
      <alignment wrapText="1"/>
    </xf>
    <xf numFmtId="0" fontId="2" fillId="6" borderId="0" xfId="0" applyFont="1" applyFill="1" applyBorder="1" applyAlignment="1" applyProtection="1">
      <alignment shrinkToFit="1"/>
    </xf>
    <xf numFmtId="164" fontId="0" fillId="9" borderId="8" xfId="0" applyNumberFormat="1" applyFont="1" applyFill="1" applyBorder="1" applyProtection="1"/>
    <xf numFmtId="164" fontId="4" fillId="9" borderId="8" xfId="0" applyNumberFormat="1" applyFont="1" applyFill="1" applyBorder="1" applyAlignment="1" applyProtection="1">
      <alignment horizontal="center"/>
    </xf>
    <xf numFmtId="164" fontId="0" fillId="9" borderId="9" xfId="0" applyNumberFormat="1" applyFont="1" applyFill="1" applyBorder="1" applyProtection="1"/>
    <xf numFmtId="164" fontId="5" fillId="11" borderId="0" xfId="0" applyNumberFormat="1" applyFont="1" applyFill="1" applyProtection="1"/>
    <xf numFmtId="164" fontId="5" fillId="3" borderId="0" xfId="0" applyNumberFormat="1" applyFont="1" applyFill="1" applyProtection="1"/>
    <xf numFmtId="0" fontId="0" fillId="12" borderId="0" xfId="0" applyFill="1" applyProtection="1"/>
    <xf numFmtId="1" fontId="0" fillId="12" borderId="0" xfId="0" applyNumberFormat="1" applyFill="1" applyProtection="1"/>
    <xf numFmtId="1" fontId="0" fillId="12" borderId="2" xfId="0" applyNumberFormat="1" applyFill="1" applyBorder="1" applyProtection="1"/>
    <xf numFmtId="164" fontId="5" fillId="14" borderId="0" xfId="0" applyNumberFormat="1" applyFont="1" applyFill="1" applyProtection="1">
      <protection locked="0"/>
    </xf>
    <xf numFmtId="164" fontId="5" fillId="9" borderId="0" xfId="0" applyNumberFormat="1" applyFont="1" applyFill="1" applyProtection="1"/>
    <xf numFmtId="164" fontId="5" fillId="15" borderId="0" xfId="0" applyNumberFormat="1" applyFont="1" applyFill="1" applyProtection="1"/>
    <xf numFmtId="164" fontId="5" fillId="16" borderId="0" xfId="0" applyNumberFormat="1" applyFont="1" applyFill="1" applyProtection="1">
      <protection locked="0"/>
    </xf>
    <xf numFmtId="164" fontId="5" fillId="16" borderId="2" xfId="0" applyNumberFormat="1" applyFont="1" applyFill="1" applyBorder="1" applyProtection="1">
      <protection locked="0"/>
    </xf>
    <xf numFmtId="0" fontId="6" fillId="2" borderId="0" xfId="0" applyFont="1" applyFill="1" applyAlignment="1" applyProtection="1">
      <alignment textRotation="90" wrapText="1"/>
    </xf>
    <xf numFmtId="0" fontId="3" fillId="9" borderId="8" xfId="0" applyFont="1" applyFill="1" applyBorder="1" applyProtection="1"/>
    <xf numFmtId="0" fontId="1" fillId="9" borderId="8" xfId="0" applyFont="1" applyFill="1" applyBorder="1" applyProtection="1"/>
    <xf numFmtId="0" fontId="13" fillId="9" borderId="8" xfId="0" applyFont="1" applyFill="1" applyBorder="1" applyProtection="1"/>
    <xf numFmtId="49" fontId="3" fillId="9" borderId="8" xfId="0" applyNumberFormat="1" applyFont="1" applyFill="1" applyBorder="1" applyProtection="1">
      <protection locked="0"/>
    </xf>
    <xf numFmtId="0" fontId="3" fillId="9" borderId="8" xfId="0" applyFont="1" applyFill="1" applyBorder="1" applyProtection="1">
      <protection locked="0"/>
    </xf>
    <xf numFmtId="0" fontId="3" fillId="9" borderId="10" xfId="0" applyFont="1" applyFill="1" applyBorder="1" applyProtection="1">
      <protection hidden="1"/>
    </xf>
    <xf numFmtId="0" fontId="7" fillId="9" borderId="8" xfId="0" applyFont="1" applyFill="1" applyBorder="1" applyProtection="1"/>
    <xf numFmtId="0" fontId="3" fillId="9" borderId="9" xfId="0" applyFont="1" applyFill="1" applyBorder="1" applyProtection="1"/>
    <xf numFmtId="0" fontId="3" fillId="9" borderId="8" xfId="0" applyFont="1" applyFill="1" applyBorder="1" applyAlignment="1" applyProtection="1"/>
    <xf numFmtId="0" fontId="7" fillId="9" borderId="8" xfId="0" applyFont="1" applyFill="1" applyBorder="1" applyAlignment="1" applyProtection="1">
      <alignment horizontal="center"/>
    </xf>
    <xf numFmtId="0" fontId="7" fillId="9" borderId="8" xfId="0" applyFont="1" applyFill="1" applyBorder="1" applyAlignment="1" applyProtection="1">
      <alignment horizontal="center"/>
      <protection hidden="1"/>
    </xf>
    <xf numFmtId="2" fontId="7" fillId="9" borderId="8" xfId="0" applyNumberFormat="1" applyFont="1" applyFill="1" applyBorder="1" applyAlignment="1" applyProtection="1">
      <alignment horizontal="center"/>
    </xf>
    <xf numFmtId="0" fontId="1" fillId="16" borderId="0" xfId="0" applyFont="1" applyFill="1" applyBorder="1" applyProtection="1"/>
    <xf numFmtId="0" fontId="1" fillId="16" borderId="0" xfId="0" applyFont="1" applyFill="1" applyBorder="1" applyAlignment="1" applyProtection="1">
      <alignment wrapText="1"/>
    </xf>
    <xf numFmtId="49" fontId="1" fillId="16" borderId="0" xfId="0" applyNumberFormat="1" applyFont="1" applyFill="1" applyBorder="1" applyAlignment="1" applyProtection="1">
      <alignment wrapText="1"/>
    </xf>
    <xf numFmtId="0" fontId="1" fillId="16" borderId="0" xfId="0" applyFont="1" applyFill="1" applyBorder="1" applyAlignment="1" applyProtection="1">
      <alignment wrapText="1"/>
      <protection hidden="1"/>
    </xf>
    <xf numFmtId="0" fontId="1" fillId="16" borderId="6" xfId="0" applyFont="1" applyFill="1" applyBorder="1" applyProtection="1"/>
    <xf numFmtId="0" fontId="1" fillId="16" borderId="6" xfId="0" applyFont="1" applyFill="1" applyBorder="1" applyAlignment="1" applyProtection="1">
      <alignment wrapText="1"/>
    </xf>
    <xf numFmtId="49" fontId="1" fillId="16" borderId="6" xfId="0" applyNumberFormat="1" applyFont="1" applyFill="1" applyBorder="1" applyAlignment="1" applyProtection="1">
      <alignment wrapText="1"/>
    </xf>
    <xf numFmtId="0" fontId="1" fillId="16" borderId="6" xfId="0" applyFont="1" applyFill="1" applyBorder="1" applyAlignment="1" applyProtection="1">
      <alignment wrapText="1"/>
      <protection hidden="1"/>
    </xf>
    <xf numFmtId="2" fontId="1" fillId="16" borderId="6" xfId="0" applyNumberFormat="1" applyFont="1" applyFill="1" applyBorder="1" applyAlignment="1" applyProtection="1">
      <alignment wrapText="1"/>
    </xf>
    <xf numFmtId="0" fontId="2" fillId="16" borderId="0" xfId="0" applyFont="1" applyFill="1" applyProtection="1"/>
    <xf numFmtId="0" fontId="2" fillId="16" borderId="0" xfId="0" applyFont="1" applyFill="1" applyBorder="1" applyAlignment="1" applyProtection="1">
      <alignment wrapText="1"/>
    </xf>
    <xf numFmtId="49" fontId="2" fillId="16" borderId="0" xfId="0" applyNumberFormat="1" applyFont="1" applyFill="1" applyBorder="1" applyAlignment="1" applyProtection="1">
      <alignment wrapText="1"/>
    </xf>
    <xf numFmtId="0" fontId="2" fillId="16" borderId="0" xfId="0" applyFont="1" applyFill="1" applyBorder="1" applyAlignment="1" applyProtection="1">
      <alignment wrapText="1"/>
      <protection hidden="1"/>
    </xf>
    <xf numFmtId="0" fontId="2" fillId="16" borderId="0" xfId="0" applyFont="1" applyFill="1" applyBorder="1" applyProtection="1"/>
    <xf numFmtId="9" fontId="6" fillId="16" borderId="0" xfId="0" applyNumberFormat="1" applyFont="1" applyFill="1" applyBorder="1" applyAlignment="1" applyProtection="1"/>
    <xf numFmtId="0" fontId="2" fillId="16" borderId="0" xfId="0" applyFont="1" applyFill="1" applyBorder="1" applyAlignment="1" applyProtection="1"/>
    <xf numFmtId="2" fontId="2" fillId="16" borderId="0" xfId="0" applyNumberFormat="1" applyFont="1" applyFill="1" applyBorder="1" applyAlignment="1" applyProtection="1">
      <alignment wrapText="1"/>
    </xf>
    <xf numFmtId="0" fontId="2" fillId="16" borderId="7" xfId="0" applyFont="1" applyFill="1" applyBorder="1" applyProtection="1"/>
    <xf numFmtId="0" fontId="2" fillId="16" borderId="7" xfId="0" applyFont="1" applyFill="1" applyBorder="1" applyAlignment="1" applyProtection="1">
      <alignment wrapText="1"/>
    </xf>
    <xf numFmtId="49" fontId="2" fillId="16" borderId="7" xfId="0" applyNumberFormat="1" applyFont="1" applyFill="1" applyBorder="1" applyAlignment="1" applyProtection="1">
      <alignment wrapText="1"/>
    </xf>
    <xf numFmtId="0" fontId="2" fillId="16" borderId="7" xfId="0" applyFont="1" applyFill="1" applyBorder="1" applyAlignment="1" applyProtection="1">
      <alignment wrapText="1"/>
      <protection hidden="1"/>
    </xf>
    <xf numFmtId="0" fontId="2" fillId="16" borderId="7" xfId="0" applyFont="1" applyFill="1" applyBorder="1" applyAlignment="1" applyProtection="1"/>
    <xf numFmtId="2" fontId="2" fillId="16" borderId="7" xfId="0" applyNumberFormat="1" applyFont="1" applyFill="1" applyBorder="1" applyAlignment="1" applyProtection="1">
      <alignment wrapText="1"/>
    </xf>
    <xf numFmtId="0" fontId="6" fillId="0" borderId="11" xfId="0" applyFont="1" applyBorder="1" applyAlignment="1" applyProtection="1">
      <alignment textRotation="90"/>
    </xf>
    <xf numFmtId="0" fontId="1" fillId="9" borderId="11" xfId="0" applyFont="1" applyFill="1" applyBorder="1" applyProtection="1"/>
    <xf numFmtId="0" fontId="11" fillId="9" borderId="12" xfId="0" applyFont="1" applyFill="1" applyBorder="1" applyAlignment="1" applyProtection="1">
      <alignment horizontal="center"/>
    </xf>
    <xf numFmtId="0" fontId="5" fillId="17" borderId="0" xfId="0" applyFont="1" applyFill="1" applyBorder="1" applyAlignment="1" applyProtection="1"/>
    <xf numFmtId="0" fontId="2" fillId="17" borderId="0" xfId="0" applyFont="1" applyFill="1" applyBorder="1" applyProtection="1"/>
    <xf numFmtId="0" fontId="2" fillId="17" borderId="0" xfId="0" applyFont="1" applyFill="1" applyProtection="1"/>
    <xf numFmtId="0" fontId="2" fillId="17" borderId="0" xfId="0" applyFont="1" applyFill="1" applyBorder="1" applyAlignment="1" applyProtection="1">
      <alignment wrapText="1"/>
    </xf>
    <xf numFmtId="0" fontId="5" fillId="6" borderId="0" xfId="0" applyFont="1" applyFill="1" applyBorder="1" applyAlignment="1" applyProtection="1"/>
    <xf numFmtId="0" fontId="2" fillId="6" borderId="0" xfId="0" applyFont="1" applyFill="1" applyProtection="1"/>
    <xf numFmtId="0" fontId="2" fillId="19" borderId="0" xfId="0" applyFont="1" applyFill="1" applyAlignment="1" applyProtection="1">
      <alignment textRotation="90" wrapText="1"/>
    </xf>
    <xf numFmtId="0" fontId="2" fillId="7" borderId="0" xfId="0" applyFont="1" applyFill="1" applyAlignment="1" applyProtection="1">
      <alignment textRotation="90" wrapText="1"/>
    </xf>
    <xf numFmtId="16" fontId="2" fillId="7" borderId="0" xfId="0" applyNumberFormat="1" applyFont="1" applyFill="1" applyAlignment="1" applyProtection="1">
      <alignment textRotation="90" wrapText="1"/>
    </xf>
    <xf numFmtId="49" fontId="6" fillId="0" borderId="0" xfId="0" applyNumberFormat="1" applyFont="1" applyAlignment="1" applyProtection="1">
      <alignment textRotation="90" wrapText="1"/>
    </xf>
    <xf numFmtId="0" fontId="2" fillId="20" borderId="11" xfId="0" applyFont="1" applyFill="1" applyBorder="1" applyAlignment="1" applyProtection="1">
      <alignment textRotation="90"/>
    </xf>
    <xf numFmtId="0" fontId="3" fillId="20" borderId="11" xfId="0" applyFont="1" applyFill="1" applyBorder="1" applyProtection="1"/>
    <xf numFmtId="0" fontId="10" fillId="20" borderId="12" xfId="0" applyFont="1" applyFill="1" applyBorder="1" applyAlignment="1" applyProtection="1">
      <alignment horizontal="center"/>
    </xf>
    <xf numFmtId="0" fontId="20" fillId="13" borderId="0" xfId="0" applyFont="1" applyFill="1" applyBorder="1" applyAlignment="1" applyProtection="1">
      <alignment horizontal="center"/>
    </xf>
    <xf numFmtId="0" fontId="2" fillId="4" borderId="0" xfId="0" applyFont="1" applyFill="1" applyBorder="1" applyAlignment="1" applyProtection="1">
      <alignment textRotation="90" wrapText="1"/>
      <protection locked="0"/>
    </xf>
    <xf numFmtId="164" fontId="5" fillId="3" borderId="0" xfId="0" applyNumberFormat="1" applyFont="1" applyFill="1" applyBorder="1" applyProtection="1">
      <protection locked="0"/>
    </xf>
    <xf numFmtId="1" fontId="0" fillId="12" borderId="0" xfId="0" applyNumberFormat="1" applyFill="1" applyBorder="1" applyProtection="1"/>
    <xf numFmtId="0" fontId="2" fillId="2" borderId="2" xfId="0" applyFont="1" applyFill="1" applyBorder="1" applyAlignment="1" applyProtection="1">
      <alignment textRotation="90" wrapText="1"/>
      <protection hidden="1"/>
    </xf>
    <xf numFmtId="0" fontId="7" fillId="9" borderId="9" xfId="0" applyFont="1" applyFill="1" applyBorder="1" applyProtection="1">
      <protection hidden="1"/>
    </xf>
    <xf numFmtId="0" fontId="10" fillId="9" borderId="5" xfId="0" applyFont="1" applyFill="1" applyBorder="1" applyAlignment="1" applyProtection="1">
      <alignment horizontal="center"/>
      <protection hidden="1"/>
    </xf>
    <xf numFmtId="1" fontId="5" fillId="2" borderId="2" xfId="0" applyNumberFormat="1" applyFont="1" applyFill="1" applyBorder="1" applyProtection="1">
      <protection hidden="1"/>
    </xf>
    <xf numFmtId="0" fontId="0" fillId="0" borderId="2" xfId="0" applyBorder="1" applyProtection="1">
      <protection hidden="1"/>
    </xf>
    <xf numFmtId="0" fontId="20" fillId="13" borderId="2" xfId="0" applyFont="1" applyFill="1" applyBorder="1" applyAlignment="1" applyProtection="1">
      <alignment horizontal="center"/>
    </xf>
    <xf numFmtId="0" fontId="2" fillId="8" borderId="0" xfId="0" applyFont="1" applyFill="1" applyBorder="1" applyAlignment="1" applyProtection="1">
      <alignment textRotation="90" wrapText="1"/>
      <protection locked="0"/>
    </xf>
    <xf numFmtId="164" fontId="5" fillId="14" borderId="0" xfId="0" applyNumberFormat="1" applyFont="1" applyFill="1" applyBorder="1" applyProtection="1">
      <protection locked="0"/>
    </xf>
    <xf numFmtId="164" fontId="5" fillId="5" borderId="0" xfId="0" applyNumberFormat="1" applyFont="1" applyFill="1" applyBorder="1" applyProtection="1">
      <protection locked="0"/>
    </xf>
    <xf numFmtId="9" fontId="3" fillId="5" borderId="0" xfId="0" applyNumberFormat="1" applyFont="1" applyFill="1" applyBorder="1" applyAlignment="1" applyProtection="1">
      <protection locked="0"/>
    </xf>
    <xf numFmtId="9" fontId="3" fillId="7" borderId="0" xfId="0" applyNumberFormat="1" applyFont="1" applyFill="1" applyBorder="1" applyAlignment="1" applyProtection="1">
      <protection locked="0"/>
    </xf>
    <xf numFmtId="0" fontId="0" fillId="2" borderId="1" xfId="0" applyFill="1" applyBorder="1" applyProtection="1">
      <protection hidden="1"/>
    </xf>
    <xf numFmtId="164" fontId="0" fillId="9" borderId="10" xfId="0" applyNumberFormat="1" applyFont="1" applyFill="1" applyBorder="1" applyProtection="1"/>
    <xf numFmtId="0" fontId="0" fillId="12" borderId="2" xfId="0" applyFill="1" applyBorder="1" applyProtection="1"/>
    <xf numFmtId="49" fontId="17" fillId="16" borderId="0" xfId="0" applyNumberFormat="1" applyFont="1" applyFill="1" applyBorder="1" applyAlignment="1" applyProtection="1">
      <protection locked="0"/>
    </xf>
    <xf numFmtId="0" fontId="9" fillId="16" borderId="6" xfId="0" applyFont="1" applyFill="1" applyBorder="1" applyAlignment="1" applyProtection="1"/>
    <xf numFmtId="0" fontId="7" fillId="9" borderId="8" xfId="0" applyFont="1" applyFill="1" applyBorder="1" applyAlignment="1" applyProtection="1">
      <alignment vertical="center"/>
    </xf>
    <xf numFmtId="0" fontId="1" fillId="0" borderId="0" xfId="0" applyFont="1" applyFill="1" applyBorder="1" applyProtection="1"/>
    <xf numFmtId="0" fontId="1" fillId="0" borderId="0" xfId="0" applyFont="1" applyFill="1" applyBorder="1" applyAlignment="1" applyProtection="1">
      <alignment wrapText="1"/>
    </xf>
    <xf numFmtId="0" fontId="3" fillId="22" borderId="8" xfId="0" applyFont="1" applyFill="1" applyBorder="1" applyProtection="1"/>
    <xf numFmtId="0" fontId="10" fillId="22" borderId="3" xfId="0" applyFont="1" applyFill="1" applyBorder="1" applyAlignment="1" applyProtection="1">
      <alignment horizontal="center"/>
    </xf>
    <xf numFmtId="0" fontId="21" fillId="0" borderId="0" xfId="0" applyFont="1" applyBorder="1" applyAlignment="1" applyProtection="1">
      <alignment wrapText="1"/>
    </xf>
    <xf numFmtId="49" fontId="22" fillId="16" borderId="0" xfId="0" applyNumberFormat="1" applyFont="1" applyFill="1" applyBorder="1" applyAlignment="1" applyProtection="1"/>
    <xf numFmtId="49" fontId="22" fillId="16" borderId="13" xfId="0" applyNumberFormat="1" applyFont="1" applyFill="1" applyBorder="1" applyAlignment="1" applyProtection="1"/>
    <xf numFmtId="49" fontId="22" fillId="16" borderId="0" xfId="0" applyNumberFormat="1" applyFont="1" applyFill="1" applyBorder="1" applyAlignment="1" applyProtection="1">
      <alignment wrapText="1"/>
    </xf>
    <xf numFmtId="49" fontId="22" fillId="16" borderId="0" xfId="0" applyNumberFormat="1" applyFont="1" applyFill="1" applyBorder="1" applyProtection="1"/>
    <xf numFmtId="49" fontId="17" fillId="16" borderId="0" xfId="0" applyNumberFormat="1" applyFont="1" applyFill="1" applyBorder="1" applyAlignment="1" applyProtection="1">
      <alignment wrapText="1"/>
    </xf>
    <xf numFmtId="49" fontId="22" fillId="16" borderId="0" xfId="0" applyNumberFormat="1" applyFont="1" applyFill="1" applyBorder="1" applyAlignment="1" applyProtection="1">
      <alignment wrapText="1"/>
      <protection hidden="1"/>
    </xf>
    <xf numFmtId="164" fontId="24" fillId="22" borderId="0" xfId="0" applyNumberFormat="1" applyFont="1" applyFill="1" applyProtection="1"/>
    <xf numFmtId="164" fontId="24" fillId="21" borderId="0" xfId="0" applyNumberFormat="1" applyFont="1" applyFill="1" applyProtection="1"/>
    <xf numFmtId="0" fontId="22" fillId="22" borderId="0" xfId="0" applyFont="1" applyFill="1" applyAlignment="1" applyProtection="1">
      <alignment textRotation="90" wrapText="1"/>
    </xf>
    <xf numFmtId="0" fontId="20" fillId="0" borderId="0" xfId="0" applyFont="1" applyFill="1" applyBorder="1" applyAlignment="1" applyProtection="1"/>
    <xf numFmtId="49" fontId="17" fillId="5" borderId="0" xfId="0" applyNumberFormat="1" applyFont="1" applyFill="1" applyBorder="1" applyAlignment="1" applyProtection="1">
      <protection locked="0"/>
    </xf>
    <xf numFmtId="0" fontId="1" fillId="5" borderId="0" xfId="0" applyFont="1" applyFill="1" applyBorder="1" applyAlignment="1" applyProtection="1">
      <alignment wrapText="1"/>
    </xf>
    <xf numFmtId="49" fontId="22" fillId="5" borderId="0" xfId="0" applyNumberFormat="1" applyFont="1" applyFill="1" applyBorder="1" applyProtection="1"/>
    <xf numFmtId="49" fontId="22" fillId="5" borderId="0" xfId="0" applyNumberFormat="1" applyFont="1" applyFill="1" applyBorder="1" applyAlignment="1" applyProtection="1">
      <alignment wrapText="1"/>
    </xf>
    <xf numFmtId="49" fontId="23" fillId="5" borderId="0" xfId="0" applyNumberFormat="1" applyFont="1" applyFill="1" applyBorder="1" applyAlignment="1" applyProtection="1"/>
    <xf numFmtId="49" fontId="22" fillId="16" borderId="14" xfId="0" applyNumberFormat="1" applyFont="1" applyFill="1" applyBorder="1" applyAlignment="1" applyProtection="1"/>
    <xf numFmtId="49" fontId="17" fillId="5" borderId="6" xfId="0" applyNumberFormat="1" applyFont="1" applyFill="1" applyBorder="1" applyAlignment="1" applyProtection="1">
      <protection locked="0"/>
    </xf>
    <xf numFmtId="49" fontId="1" fillId="16" borderId="6" xfId="0" applyNumberFormat="1" applyFont="1" applyFill="1" applyBorder="1" applyProtection="1"/>
    <xf numFmtId="49" fontId="22" fillId="16" borderId="6" xfId="0" applyNumberFormat="1" applyFont="1" applyFill="1" applyBorder="1" applyAlignment="1" applyProtection="1"/>
    <xf numFmtId="49" fontId="18" fillId="16" borderId="6" xfId="0" applyNumberFormat="1" applyFont="1" applyFill="1" applyBorder="1" applyAlignment="1" applyProtection="1">
      <alignment wrapText="1"/>
    </xf>
    <xf numFmtId="49" fontId="1" fillId="5" borderId="6" xfId="0" applyNumberFormat="1" applyFont="1" applyFill="1" applyBorder="1" applyAlignment="1" applyProtection="1">
      <alignment wrapText="1"/>
    </xf>
    <xf numFmtId="49" fontId="1" fillId="5" borderId="6" xfId="0" applyNumberFormat="1" applyFont="1" applyFill="1" applyBorder="1" applyProtection="1"/>
    <xf numFmtId="0" fontId="25" fillId="16" borderId="0" xfId="0" applyFont="1" applyFill="1" applyBorder="1" applyAlignment="1" applyProtection="1"/>
    <xf numFmtId="49" fontId="23" fillId="5" borderId="0" xfId="0" applyNumberFormat="1" applyFont="1" applyFill="1" applyBorder="1" applyProtection="1"/>
    <xf numFmtId="0" fontId="22" fillId="16" borderId="6" xfId="0" applyFont="1" applyFill="1" applyBorder="1" applyProtection="1"/>
    <xf numFmtId="49" fontId="22" fillId="16" borderId="6" xfId="0" applyNumberFormat="1" applyFont="1" applyFill="1" applyBorder="1" applyProtection="1"/>
    <xf numFmtId="49" fontId="23" fillId="5" borderId="6" xfId="0" applyNumberFormat="1" applyFont="1" applyFill="1" applyBorder="1" applyProtection="1"/>
    <xf numFmtId="49" fontId="23" fillId="5" borderId="6" xfId="0" applyNumberFormat="1" applyFont="1" applyFill="1" applyBorder="1" applyAlignment="1" applyProtection="1">
      <alignment wrapText="1"/>
    </xf>
    <xf numFmtId="49" fontId="26" fillId="5" borderId="6" xfId="0" applyNumberFormat="1" applyFont="1" applyFill="1" applyBorder="1" applyAlignment="1" applyProtection="1">
      <alignment wrapText="1"/>
    </xf>
    <xf numFmtId="0" fontId="5" fillId="18" borderId="7" xfId="0" applyFont="1" applyFill="1" applyBorder="1" applyAlignment="1" applyProtection="1"/>
    <xf numFmtId="0" fontId="2" fillId="18" borderId="7" xfId="0" applyFont="1" applyFill="1" applyBorder="1" applyProtection="1"/>
    <xf numFmtId="0" fontId="2" fillId="18" borderId="7" xfId="0" applyFont="1" applyFill="1" applyBorder="1" applyAlignment="1" applyProtection="1">
      <alignment wrapText="1"/>
    </xf>
    <xf numFmtId="9" fontId="3" fillId="18" borderId="7" xfId="0" applyNumberFormat="1" applyFont="1" applyFill="1" applyBorder="1" applyAlignment="1" applyProtection="1">
      <alignment shrinkToFit="1"/>
    </xf>
    <xf numFmtId="0" fontId="2" fillId="0" borderId="7" xfId="0" applyFont="1" applyFill="1" applyBorder="1" applyAlignment="1" applyProtection="1">
      <alignment wrapText="1"/>
    </xf>
    <xf numFmtId="49" fontId="22" fillId="16" borderId="15" xfId="0" applyNumberFormat="1" applyFont="1" applyFill="1" applyBorder="1" applyAlignment="1" applyProtection="1"/>
    <xf numFmtId="49" fontId="1" fillId="16" borderId="15" xfId="0" applyNumberFormat="1" applyFont="1" applyFill="1" applyBorder="1" applyAlignment="1" applyProtection="1">
      <alignment wrapText="1"/>
      <protection hidden="1"/>
    </xf>
    <xf numFmtId="49" fontId="1" fillId="16" borderId="15" xfId="0" applyNumberFormat="1" applyFont="1" applyFill="1" applyBorder="1" applyAlignment="1" applyProtection="1">
      <alignment wrapText="1"/>
    </xf>
    <xf numFmtId="49" fontId="17" fillId="5" borderId="15" xfId="0" applyNumberFormat="1" applyFont="1" applyFill="1" applyBorder="1" applyAlignment="1" applyProtection="1">
      <protection locked="0"/>
    </xf>
    <xf numFmtId="49" fontId="1" fillId="5" borderId="15" xfId="0" applyNumberFormat="1" applyFont="1" applyFill="1" applyBorder="1" applyProtection="1"/>
    <xf numFmtId="49" fontId="1" fillId="5" borderId="15" xfId="0" applyNumberFormat="1" applyFont="1" applyFill="1" applyBorder="1" applyAlignment="1" applyProtection="1">
      <alignment wrapText="1"/>
    </xf>
    <xf numFmtId="49" fontId="1" fillId="5" borderId="0" xfId="0" applyNumberFormat="1" applyFont="1" applyFill="1" applyBorder="1" applyProtection="1"/>
    <xf numFmtId="49" fontId="1" fillId="5" borderId="0" xfId="0" applyNumberFormat="1" applyFont="1" applyFill="1" applyBorder="1" applyAlignment="1" applyProtection="1">
      <alignment wrapText="1"/>
    </xf>
    <xf numFmtId="0" fontId="5" fillId="16" borderId="15" xfId="0" applyFont="1" applyFill="1" applyBorder="1" applyAlignment="1" applyProtection="1"/>
    <xf numFmtId="0" fontId="2" fillId="16" borderId="15" xfId="0" applyFont="1" applyFill="1" applyBorder="1" applyProtection="1"/>
    <xf numFmtId="0" fontId="2" fillId="16" borderId="15" xfId="0" applyFont="1" applyFill="1" applyBorder="1" applyAlignment="1" applyProtection="1">
      <alignment wrapText="1"/>
    </xf>
    <xf numFmtId="9" fontId="3" fillId="16" borderId="15" xfId="0" applyNumberFormat="1" applyFont="1" applyFill="1" applyBorder="1" applyAlignment="1" applyProtection="1">
      <protection locked="0"/>
    </xf>
    <xf numFmtId="0" fontId="2" fillId="16" borderId="0" xfId="0" applyFont="1" applyFill="1" applyBorder="1" applyAlignment="1" applyProtection="1">
      <alignment shrinkToFit="1"/>
    </xf>
    <xf numFmtId="9" fontId="3" fillId="16" borderId="0" xfId="0" applyNumberFormat="1" applyFont="1" applyFill="1" applyBorder="1" applyAlignment="1" applyProtection="1">
      <protection locked="0"/>
    </xf>
    <xf numFmtId="0" fontId="5" fillId="16" borderId="7" xfId="0" applyFont="1" applyFill="1" applyBorder="1" applyAlignment="1" applyProtection="1"/>
    <xf numFmtId="9" fontId="3" fillId="16" borderId="7" xfId="0" applyNumberFormat="1" applyFont="1" applyFill="1" applyBorder="1" applyAlignment="1" applyProtection="1">
      <alignment shrinkToFit="1"/>
    </xf>
    <xf numFmtId="164" fontId="0" fillId="0" borderId="17" xfId="0" applyNumberFormat="1" applyFont="1" applyFill="1" applyBorder="1" applyProtection="1">
      <protection locked="0"/>
    </xf>
    <xf numFmtId="0" fontId="19" fillId="0" borderId="18" xfId="0" applyFont="1" applyBorder="1" applyAlignment="1" applyProtection="1">
      <alignment horizontal="center"/>
    </xf>
    <xf numFmtId="164" fontId="0" fillId="10" borderId="19" xfId="0" applyNumberFormat="1" applyFont="1" applyFill="1" applyBorder="1" applyProtection="1">
      <protection locked="0"/>
    </xf>
    <xf numFmtId="0" fontId="19" fillId="10" borderId="20" xfId="0" applyFont="1" applyFill="1" applyBorder="1" applyAlignment="1" applyProtection="1">
      <alignment horizontal="center"/>
    </xf>
    <xf numFmtId="164" fontId="0" fillId="0" borderId="19" xfId="0" applyNumberFormat="1" applyFont="1" applyFill="1" applyBorder="1" applyProtection="1">
      <protection locked="0"/>
    </xf>
    <xf numFmtId="0" fontId="19" fillId="0" borderId="20" xfId="0" applyFont="1" applyBorder="1" applyAlignment="1" applyProtection="1">
      <alignment horizontal="center"/>
    </xf>
    <xf numFmtId="164" fontId="0" fillId="0" borderId="16" xfId="0" applyNumberFormat="1" applyFont="1" applyFill="1" applyBorder="1" applyProtection="1">
      <protection locked="0"/>
    </xf>
    <xf numFmtId="0" fontId="19" fillId="0" borderId="21" xfId="0" applyFont="1" applyBorder="1" applyAlignment="1" applyProtection="1">
      <alignment horizontal="center"/>
    </xf>
    <xf numFmtId="0" fontId="8" fillId="20" borderId="18" xfId="0" applyFont="1" applyFill="1" applyBorder="1" applyAlignment="1" applyProtection="1">
      <alignment horizontal="center"/>
    </xf>
    <xf numFmtId="2" fontId="6" fillId="0" borderId="17" xfId="0" applyNumberFormat="1" applyFont="1" applyFill="1" applyBorder="1" applyProtection="1"/>
    <xf numFmtId="0" fontId="8" fillId="20" borderId="20" xfId="0" applyFont="1" applyFill="1" applyBorder="1" applyAlignment="1" applyProtection="1">
      <alignment horizontal="center"/>
    </xf>
    <xf numFmtId="2" fontId="6" fillId="0" borderId="19" xfId="0" applyNumberFormat="1" applyFont="1" applyFill="1" applyBorder="1" applyProtection="1"/>
    <xf numFmtId="0" fontId="8" fillId="20" borderId="21" xfId="0" applyFont="1" applyFill="1" applyBorder="1" applyAlignment="1" applyProtection="1">
      <alignment horizontal="center"/>
    </xf>
    <xf numFmtId="2" fontId="6" fillId="0" borderId="16" xfId="0" applyNumberFormat="1" applyFont="1" applyFill="1" applyBorder="1" applyProtection="1"/>
    <xf numFmtId="2" fontId="6" fillId="20" borderId="19" xfId="0" applyNumberFormat="1" applyFont="1" applyFill="1" applyBorder="1" applyProtection="1"/>
    <xf numFmtId="164" fontId="5" fillId="0" borderId="0" xfId="0" applyNumberFormat="1" applyFont="1" applyBorder="1" applyProtection="1">
      <protection hidden="1"/>
    </xf>
    <xf numFmtId="164" fontId="16" fillId="3" borderId="17" xfId="0" applyNumberFormat="1" applyFont="1" applyFill="1" applyBorder="1" applyProtection="1"/>
    <xf numFmtId="164" fontId="5" fillId="7" borderId="17" xfId="0" applyNumberFormat="1" applyFont="1" applyFill="1" applyBorder="1" applyProtection="1"/>
    <xf numFmtId="49" fontId="5" fillId="0" borderId="17" xfId="0" applyNumberFormat="1" applyFont="1" applyBorder="1" applyProtection="1">
      <protection locked="0"/>
    </xf>
    <xf numFmtId="1" fontId="5" fillId="0" borderId="17" xfId="0" applyNumberFormat="1" applyFont="1" applyBorder="1" applyProtection="1">
      <protection locked="0"/>
    </xf>
    <xf numFmtId="164" fontId="16" fillId="4" borderId="19" xfId="0" applyNumberFormat="1" applyFont="1" applyFill="1" applyBorder="1" applyProtection="1"/>
    <xf numFmtId="164" fontId="5" fillId="6" borderId="19" xfId="0" applyNumberFormat="1" applyFont="1" applyFill="1" applyBorder="1" applyProtection="1"/>
    <xf numFmtId="49" fontId="5" fillId="10" borderId="19" xfId="0" applyNumberFormat="1" applyFont="1" applyFill="1" applyBorder="1" applyProtection="1">
      <protection locked="0"/>
    </xf>
    <xf numFmtId="1" fontId="5" fillId="10" borderId="19" xfId="0" applyNumberFormat="1" applyFont="1" applyFill="1" applyBorder="1" applyProtection="1">
      <protection locked="0"/>
    </xf>
    <xf numFmtId="164" fontId="16" fillId="3" borderId="19" xfId="0" applyNumberFormat="1" applyFont="1" applyFill="1" applyBorder="1" applyProtection="1"/>
    <xf numFmtId="164" fontId="5" fillId="7" borderId="19" xfId="0" applyNumberFormat="1" applyFont="1" applyFill="1" applyBorder="1" applyProtection="1"/>
    <xf numFmtId="49" fontId="5" fillId="0" borderId="19" xfId="0" applyNumberFormat="1" applyFont="1" applyBorder="1" applyProtection="1">
      <protection locked="0"/>
    </xf>
    <xf numFmtId="1" fontId="5" fillId="0" borderId="19" xfId="0" applyNumberFormat="1" applyFont="1" applyBorder="1" applyProtection="1">
      <protection locked="0"/>
    </xf>
    <xf numFmtId="164" fontId="16" fillId="3" borderId="16" xfId="0" applyNumberFormat="1" applyFont="1" applyFill="1" applyBorder="1" applyProtection="1"/>
    <xf numFmtId="164" fontId="5" fillId="7" borderId="16" xfId="0" applyNumberFormat="1" applyFont="1" applyFill="1" applyBorder="1" applyProtection="1"/>
    <xf numFmtId="49" fontId="5" fillId="0" borderId="16" xfId="0" applyNumberFormat="1" applyFont="1" applyBorder="1" applyProtection="1">
      <protection locked="0"/>
    </xf>
    <xf numFmtId="1" fontId="5" fillId="0" borderId="16" xfId="0" applyNumberFormat="1" applyFont="1" applyBorder="1" applyProtection="1">
      <protection locked="0"/>
    </xf>
    <xf numFmtId="1" fontId="5" fillId="0" borderId="22" xfId="0" applyNumberFormat="1" applyFont="1" applyBorder="1" applyProtection="1">
      <protection locked="0"/>
    </xf>
    <xf numFmtId="1" fontId="5" fillId="10" borderId="23" xfId="0" applyNumberFormat="1" applyFont="1" applyFill="1" applyBorder="1" applyProtection="1">
      <protection locked="0"/>
    </xf>
    <xf numFmtId="1" fontId="5" fillId="0" borderId="23" xfId="0" applyNumberFormat="1" applyFont="1" applyBorder="1" applyProtection="1">
      <protection locked="0"/>
    </xf>
    <xf numFmtId="1" fontId="5" fillId="0" borderId="24" xfId="0" applyNumberFormat="1" applyFont="1" applyBorder="1" applyProtection="1">
      <protection locked="0"/>
    </xf>
    <xf numFmtId="2" fontId="6" fillId="0" borderId="25" xfId="0" applyNumberFormat="1" applyFont="1" applyFill="1" applyBorder="1" applyProtection="1"/>
    <xf numFmtId="2" fontId="6" fillId="0" borderId="26" xfId="0" applyNumberFormat="1" applyFont="1" applyFill="1" applyBorder="1" applyProtection="1"/>
    <xf numFmtId="2" fontId="6" fillId="0" borderId="27" xfId="0" applyNumberFormat="1" applyFont="1" applyFill="1" applyBorder="1" applyProtection="1"/>
    <xf numFmtId="0" fontId="1" fillId="16" borderId="15" xfId="0" applyFont="1" applyFill="1" applyBorder="1" applyAlignment="1" applyProtection="1">
      <alignment wrapText="1"/>
    </xf>
    <xf numFmtId="2" fontId="1" fillId="16" borderId="15" xfId="0" applyNumberFormat="1" applyFont="1" applyFill="1" applyBorder="1" applyAlignment="1" applyProtection="1">
      <alignment wrapText="1"/>
    </xf>
    <xf numFmtId="14" fontId="2" fillId="6" borderId="0" xfId="0" applyNumberFormat="1" applyFont="1" applyFill="1" applyAlignment="1" applyProtection="1">
      <alignment textRotation="90" wrapText="1"/>
      <protection locked="0"/>
    </xf>
    <xf numFmtId="49" fontId="27" fillId="16" borderId="15" xfId="0" applyNumberFormat="1" applyFont="1" applyFill="1" applyBorder="1" applyProtection="1"/>
    <xf numFmtId="49" fontId="17" fillId="5" borderId="0" xfId="0" applyNumberFormat="1" applyFont="1" applyFill="1" applyBorder="1" applyAlignment="1" applyProtection="1"/>
    <xf numFmtId="9" fontId="3" fillId="5" borderId="0" xfId="0" applyNumberFormat="1" applyFont="1" applyFill="1" applyBorder="1" applyAlignment="1" applyProtection="1"/>
    <xf numFmtId="49" fontId="17" fillId="16" borderId="0" xfId="0" applyNumberFormat="1" applyFont="1" applyFill="1" applyBorder="1" applyAlignment="1" applyProtection="1"/>
    <xf numFmtId="9" fontId="3" fillId="7" borderId="0" xfId="0" applyNumberFormat="1" applyFont="1" applyFill="1" applyBorder="1" applyAlignment="1" applyProtection="1"/>
    <xf numFmtId="0" fontId="2" fillId="4" borderId="0" xfId="0" applyFont="1" applyFill="1" applyAlignment="1" applyProtection="1">
      <alignment textRotation="90" wrapText="1"/>
    </xf>
    <xf numFmtId="0" fontId="2" fillId="4" borderId="0" xfId="0" applyFont="1" applyFill="1" applyBorder="1" applyAlignment="1" applyProtection="1">
      <alignment textRotation="90" wrapText="1"/>
    </xf>
    <xf numFmtId="0" fontId="2" fillId="8" borderId="0" xfId="0" applyFont="1" applyFill="1" applyAlignment="1" applyProtection="1">
      <alignment textRotation="90" wrapText="1"/>
    </xf>
    <xf numFmtId="0" fontId="2" fillId="8" borderId="0" xfId="0" applyFont="1" applyFill="1" applyBorder="1" applyAlignment="1" applyProtection="1">
      <alignment textRotation="90" wrapText="1"/>
    </xf>
    <xf numFmtId="0" fontId="2" fillId="6" borderId="0" xfId="0" applyFont="1" applyFill="1" applyAlignment="1" applyProtection="1">
      <alignment textRotation="90" wrapText="1"/>
    </xf>
    <xf numFmtId="16" fontId="2" fillId="6" borderId="0" xfId="0" applyNumberFormat="1" applyFont="1" applyFill="1" applyAlignment="1" applyProtection="1">
      <alignment textRotation="90" wrapText="1"/>
    </xf>
    <xf numFmtId="16" fontId="2" fillId="6" borderId="2" xfId="0" applyNumberFormat="1" applyFont="1" applyFill="1" applyBorder="1" applyAlignment="1" applyProtection="1">
      <alignment textRotation="90" wrapText="1"/>
    </xf>
    <xf numFmtId="49" fontId="3" fillId="9" borderId="8" xfId="0" applyNumberFormat="1" applyFont="1" applyFill="1" applyBorder="1" applyProtection="1"/>
    <xf numFmtId="0" fontId="11" fillId="9" borderId="3" xfId="0" applyFont="1" applyFill="1" applyBorder="1" applyAlignment="1" applyProtection="1">
      <alignment horizontal="center"/>
    </xf>
    <xf numFmtId="49" fontId="10" fillId="9" borderId="3" xfId="0" applyNumberFormat="1" applyFont="1" applyFill="1" applyBorder="1" applyAlignment="1" applyProtection="1">
      <alignment horizontal="center"/>
    </xf>
    <xf numFmtId="164" fontId="0" fillId="0" borderId="17" xfId="0" applyNumberFormat="1" applyFont="1" applyFill="1" applyBorder="1" applyProtection="1"/>
    <xf numFmtId="49" fontId="5" fillId="0" borderId="17" xfId="0" applyNumberFormat="1" applyFont="1" applyBorder="1" applyProtection="1"/>
    <xf numFmtId="1" fontId="5" fillId="0" borderId="17" xfId="0" applyNumberFormat="1" applyFont="1" applyBorder="1" applyProtection="1"/>
    <xf numFmtId="164" fontId="5" fillId="5" borderId="0" xfId="0" applyNumberFormat="1" applyFont="1" applyFill="1" applyProtection="1"/>
    <xf numFmtId="164" fontId="5" fillId="5" borderId="0" xfId="0" applyNumberFormat="1" applyFont="1" applyFill="1" applyBorder="1" applyProtection="1"/>
    <xf numFmtId="164" fontId="5" fillId="14" borderId="0" xfId="0" applyNumberFormat="1" applyFont="1" applyFill="1" applyProtection="1"/>
    <xf numFmtId="164" fontId="5" fillId="14" borderId="0" xfId="0" applyNumberFormat="1" applyFont="1" applyFill="1" applyBorder="1" applyProtection="1"/>
    <xf numFmtId="164" fontId="5" fillId="16" borderId="0" xfId="0" applyNumberFormat="1" applyFont="1" applyFill="1" applyProtection="1"/>
    <xf numFmtId="164" fontId="5" fillId="16" borderId="2" xfId="0" applyNumberFormat="1" applyFont="1" applyFill="1" applyBorder="1" applyProtection="1"/>
    <xf numFmtId="164" fontId="0" fillId="10" borderId="19" xfId="0" applyNumberFormat="1" applyFont="1" applyFill="1" applyBorder="1" applyProtection="1"/>
    <xf numFmtId="49" fontId="5" fillId="10" borderId="19" xfId="0" applyNumberFormat="1" applyFont="1" applyFill="1" applyBorder="1" applyProtection="1"/>
    <xf numFmtId="1" fontId="5" fillId="10" borderId="19" xfId="0" applyNumberFormat="1" applyFont="1" applyFill="1" applyBorder="1" applyProtection="1"/>
    <xf numFmtId="164" fontId="5" fillId="3" borderId="0" xfId="0" applyNumberFormat="1" applyFont="1" applyFill="1" applyBorder="1" applyProtection="1"/>
    <xf numFmtId="164" fontId="5" fillId="7" borderId="0" xfId="0" applyNumberFormat="1" applyFont="1" applyFill="1" applyProtection="1"/>
    <xf numFmtId="164" fontId="5" fillId="7" borderId="2" xfId="0" applyNumberFormat="1" applyFont="1" applyFill="1" applyBorder="1" applyProtection="1"/>
    <xf numFmtId="164" fontId="0" fillId="0" borderId="19" xfId="0" applyNumberFormat="1" applyFont="1" applyFill="1" applyBorder="1" applyProtection="1"/>
    <xf numFmtId="49" fontId="5" fillId="0" borderId="19" xfId="0" applyNumberFormat="1" applyFont="1" applyBorder="1" applyProtection="1"/>
    <xf numFmtId="1" fontId="5" fillId="0" borderId="19" xfId="0" applyNumberFormat="1" applyFont="1" applyBorder="1" applyProtection="1"/>
    <xf numFmtId="164" fontId="0" fillId="0" borderId="16" xfId="0" applyNumberFormat="1" applyFont="1" applyFill="1" applyBorder="1" applyProtection="1"/>
    <xf numFmtId="49" fontId="5" fillId="0" borderId="16" xfId="0" applyNumberFormat="1" applyFont="1" applyBorder="1" applyProtection="1"/>
    <xf numFmtId="1" fontId="5" fillId="0" borderId="16" xfId="0" applyNumberFormat="1" applyFont="1" applyBorder="1" applyProtection="1"/>
  </cellXfs>
  <cellStyles count="1">
    <cellStyle name="Standard" xfId="0" builtinId="0"/>
  </cellStyles>
  <dxfs count="12">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FFFFCC"/>
      <color rgb="FFFFFF66"/>
      <color rgb="FFFFE781"/>
      <color rgb="FFEEF3F8"/>
      <color rgb="FF9C9E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www.atrost.de" TargetMode="External"/></Relationships>
</file>

<file path=xl/drawings/drawing1.xml><?xml version="1.0" encoding="utf-8"?>
<xdr:wsDr xmlns:xdr="http://schemas.openxmlformats.org/drawingml/2006/spreadsheetDrawing" xmlns:a="http://schemas.openxmlformats.org/drawingml/2006/main">
  <xdr:twoCellAnchor>
    <xdr:from>
      <xdr:col>4</xdr:col>
      <xdr:colOff>27708</xdr:colOff>
      <xdr:row>47</xdr:row>
      <xdr:rowOff>96980</xdr:rowOff>
    </xdr:from>
    <xdr:to>
      <xdr:col>18</xdr:col>
      <xdr:colOff>96981</xdr:colOff>
      <xdr:row>60</xdr:row>
      <xdr:rowOff>124691</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3241963" y="4876798"/>
          <a:ext cx="4752109" cy="28678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de-DE" sz="1300" b="1"/>
            <a:t>Vorbereitungen:</a:t>
          </a:r>
        </a:p>
        <a:p>
          <a:endParaRPr lang="de-DE" sz="1300"/>
        </a:p>
        <a:p>
          <a:r>
            <a:rPr lang="de-DE" sz="1300"/>
            <a:t>Geben Sie bei den blau unterlegten</a:t>
          </a:r>
          <a:r>
            <a:rPr lang="de-DE" sz="1300" baseline="0"/>
            <a:t> Feldern Ihre </a:t>
          </a:r>
          <a:r>
            <a:rPr lang="de-DE" sz="1300" b="1" baseline="0">
              <a:solidFill>
                <a:schemeClr val="accent2">
                  <a:lumMod val="75000"/>
                </a:schemeClr>
              </a:solidFill>
            </a:rPr>
            <a:t>Klasse</a:t>
          </a:r>
          <a:r>
            <a:rPr lang="de-DE" sz="1300" baseline="0"/>
            <a:t>, das </a:t>
          </a:r>
          <a:r>
            <a:rPr lang="de-DE" sz="1300" b="1" baseline="0">
              <a:solidFill>
                <a:schemeClr val="accent2">
                  <a:lumMod val="75000"/>
                </a:schemeClr>
              </a:solidFill>
            </a:rPr>
            <a:t>Fach</a:t>
          </a:r>
          <a:r>
            <a:rPr lang="de-DE" sz="1300" baseline="0"/>
            <a:t>, das </a:t>
          </a:r>
          <a:r>
            <a:rPr lang="de-DE" sz="1300" b="1" baseline="0">
              <a:solidFill>
                <a:schemeClr val="accent2">
                  <a:lumMod val="75000"/>
                </a:schemeClr>
              </a:solidFill>
            </a:rPr>
            <a:t>Schuljahr</a:t>
          </a:r>
          <a:r>
            <a:rPr lang="de-DE" sz="1300" baseline="0"/>
            <a:t> und </a:t>
          </a:r>
          <a:r>
            <a:rPr lang="de-DE" sz="1300" b="1" baseline="0">
              <a:solidFill>
                <a:schemeClr val="accent2">
                  <a:lumMod val="75000"/>
                </a:schemeClr>
              </a:solidFill>
            </a:rPr>
            <a:t>Ihren</a:t>
          </a:r>
          <a:r>
            <a:rPr lang="de-DE" sz="1300" baseline="0">
              <a:solidFill>
                <a:schemeClr val="accent2">
                  <a:lumMod val="75000"/>
                </a:schemeClr>
              </a:solidFill>
            </a:rPr>
            <a:t> </a:t>
          </a:r>
          <a:r>
            <a:rPr lang="de-DE" sz="1300" b="1" baseline="0">
              <a:solidFill>
                <a:schemeClr val="accent2">
                  <a:lumMod val="75000"/>
                </a:schemeClr>
              </a:solidFill>
            </a:rPr>
            <a:t>Namen</a:t>
          </a:r>
          <a:r>
            <a:rPr lang="de-DE" sz="1300" baseline="0">
              <a:solidFill>
                <a:schemeClr val="accent2">
                  <a:lumMod val="75000"/>
                </a:schemeClr>
              </a:solidFill>
            </a:rPr>
            <a:t> </a:t>
          </a:r>
          <a:r>
            <a:rPr lang="de-DE" sz="1300" baseline="0"/>
            <a:t>ein. Diese werden dann automatisch übertragen und beim Ausdruck klar lesbar für Sie angezeigt.</a:t>
          </a:r>
        </a:p>
        <a:p>
          <a:endParaRPr lang="de-DE" sz="1300" baseline="0"/>
        </a:p>
        <a:p>
          <a:r>
            <a:rPr lang="de-DE" sz="1300" baseline="0"/>
            <a:t>Geben Sie anschließend die </a:t>
          </a:r>
          <a:r>
            <a:rPr lang="de-DE" sz="1300" b="1" baseline="0">
              <a:solidFill>
                <a:schemeClr val="accent5">
                  <a:lumMod val="75000"/>
                </a:schemeClr>
              </a:solidFill>
            </a:rPr>
            <a:t>Gewichtung</a:t>
          </a:r>
          <a:r>
            <a:rPr lang="de-DE" sz="1300" baseline="0"/>
            <a:t> schriftlich zu mündlich in Prozent ein. 2:3 zu 1:3 wäre (67% zu 33%). In der Gewichtungssumme sollte 100 herauskommen, ansonsten wird es zu Rechenfehlern kommen.</a:t>
          </a:r>
        </a:p>
        <a:p>
          <a:endParaRPr lang="de-DE" sz="1300" baseline="0"/>
        </a:p>
        <a:p>
          <a:r>
            <a:rPr lang="de-DE" sz="1300" baseline="0"/>
            <a:t>Geben Sie nun die </a:t>
          </a:r>
          <a:r>
            <a:rPr lang="de-DE" sz="1300" b="1" baseline="0">
              <a:solidFill>
                <a:srgbClr val="7030A0"/>
              </a:solidFill>
            </a:rPr>
            <a:t>Namen</a:t>
          </a:r>
          <a:r>
            <a:rPr lang="de-DE" sz="1300" baseline="0"/>
            <a:t> Ihrer Schüler ein, wenn Sie wollen, können Sie die Vorjahresnote noch zusätzlich eintragen.</a:t>
          </a:r>
          <a:endParaRPr lang="de-DE" sz="1300"/>
        </a:p>
      </xdr:txBody>
    </xdr:sp>
    <xdr:clientData/>
  </xdr:twoCellAnchor>
  <xdr:twoCellAnchor>
    <xdr:from>
      <xdr:col>6</xdr:col>
      <xdr:colOff>318658</xdr:colOff>
      <xdr:row>0</xdr:row>
      <xdr:rowOff>235532</xdr:rowOff>
    </xdr:from>
    <xdr:to>
      <xdr:col>11</xdr:col>
      <xdr:colOff>124690</xdr:colOff>
      <xdr:row>48</xdr:row>
      <xdr:rowOff>207821</xdr:rowOff>
    </xdr:to>
    <xdr:cxnSp macro="">
      <xdr:nvCxnSpPr>
        <xdr:cNvPr id="5" name="Gerade Verbindung mit Pfeil 4">
          <a:extLst>
            <a:ext uri="{FF2B5EF4-FFF2-40B4-BE49-F238E27FC236}">
              <a16:creationId xmlns:a16="http://schemas.microsoft.com/office/drawing/2014/main" id="{00000000-0008-0000-0200-000005000000}"/>
            </a:ext>
          </a:extLst>
        </xdr:cNvPr>
        <xdr:cNvCxnSpPr/>
      </xdr:nvCxnSpPr>
      <xdr:spPr>
        <a:xfrm rot="5400000" flipH="1" flipV="1">
          <a:off x="1295402" y="3193479"/>
          <a:ext cx="7135089" cy="1219196"/>
        </a:xfrm>
        <a:prstGeom prst="straightConnector1">
          <a:avLst/>
        </a:prstGeom>
        <a:ln>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10</xdr:col>
      <xdr:colOff>124691</xdr:colOff>
      <xdr:row>0</xdr:row>
      <xdr:rowOff>277091</xdr:rowOff>
    </xdr:from>
    <xdr:to>
      <xdr:col>21</xdr:col>
      <xdr:colOff>69276</xdr:colOff>
      <xdr:row>5</xdr:row>
      <xdr:rowOff>789709</xdr:rowOff>
    </xdr:to>
    <xdr:cxnSp macro="">
      <xdr:nvCxnSpPr>
        <xdr:cNvPr id="7" name="Gerade Verbindung mit Pfeil 6">
          <a:extLst>
            <a:ext uri="{FF2B5EF4-FFF2-40B4-BE49-F238E27FC236}">
              <a16:creationId xmlns:a16="http://schemas.microsoft.com/office/drawing/2014/main" id="{00000000-0008-0000-0200-000007000000}"/>
            </a:ext>
          </a:extLst>
        </xdr:cNvPr>
        <xdr:cNvCxnSpPr/>
      </xdr:nvCxnSpPr>
      <xdr:spPr>
        <a:xfrm flipV="1">
          <a:off x="5126182" y="277091"/>
          <a:ext cx="3865421" cy="1510145"/>
        </a:xfrm>
        <a:prstGeom prst="straightConnector1">
          <a:avLst/>
        </a:prstGeom>
        <a:ln>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10</xdr:col>
      <xdr:colOff>41564</xdr:colOff>
      <xdr:row>1</xdr:row>
      <xdr:rowOff>27712</xdr:rowOff>
    </xdr:from>
    <xdr:to>
      <xdr:col>34</xdr:col>
      <xdr:colOff>235529</xdr:colOff>
      <xdr:row>5</xdr:row>
      <xdr:rowOff>858982</xdr:rowOff>
    </xdr:to>
    <xdr:cxnSp macro="">
      <xdr:nvCxnSpPr>
        <xdr:cNvPr id="9" name="Gerade Verbindung mit Pfeil 8">
          <a:extLst>
            <a:ext uri="{FF2B5EF4-FFF2-40B4-BE49-F238E27FC236}">
              <a16:creationId xmlns:a16="http://schemas.microsoft.com/office/drawing/2014/main" id="{00000000-0008-0000-0200-000009000000}"/>
            </a:ext>
          </a:extLst>
        </xdr:cNvPr>
        <xdr:cNvCxnSpPr/>
      </xdr:nvCxnSpPr>
      <xdr:spPr>
        <a:xfrm flipV="1">
          <a:off x="5043055" y="318657"/>
          <a:ext cx="7924801" cy="1537852"/>
        </a:xfrm>
        <a:prstGeom prst="straightConnector1">
          <a:avLst/>
        </a:prstGeom>
        <a:ln>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10</xdr:col>
      <xdr:colOff>55418</xdr:colOff>
      <xdr:row>2</xdr:row>
      <xdr:rowOff>193969</xdr:rowOff>
    </xdr:from>
    <xdr:to>
      <xdr:col>24</xdr:col>
      <xdr:colOff>180107</xdr:colOff>
      <xdr:row>5</xdr:row>
      <xdr:rowOff>803564</xdr:rowOff>
    </xdr:to>
    <xdr:cxnSp macro="">
      <xdr:nvCxnSpPr>
        <xdr:cNvPr id="14" name="Gerade Verbindung mit Pfeil 13">
          <a:extLst>
            <a:ext uri="{FF2B5EF4-FFF2-40B4-BE49-F238E27FC236}">
              <a16:creationId xmlns:a16="http://schemas.microsoft.com/office/drawing/2014/main" id="{00000000-0008-0000-0200-00000E000000}"/>
            </a:ext>
          </a:extLst>
        </xdr:cNvPr>
        <xdr:cNvCxnSpPr/>
      </xdr:nvCxnSpPr>
      <xdr:spPr>
        <a:xfrm flipV="1">
          <a:off x="5056909" y="526478"/>
          <a:ext cx="5084616" cy="1274613"/>
        </a:xfrm>
        <a:prstGeom prst="straightConnector1">
          <a:avLst/>
        </a:prstGeom>
        <a:ln>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11</xdr:col>
      <xdr:colOff>13853</xdr:colOff>
      <xdr:row>3</xdr:row>
      <xdr:rowOff>110837</xdr:rowOff>
    </xdr:from>
    <xdr:to>
      <xdr:col>14</xdr:col>
      <xdr:colOff>304798</xdr:colOff>
      <xdr:row>52</xdr:row>
      <xdr:rowOff>249386</xdr:rowOff>
    </xdr:to>
    <xdr:cxnSp macro="">
      <xdr:nvCxnSpPr>
        <xdr:cNvPr id="23" name="Gerade Verbindung mit Pfeil 22">
          <a:extLst>
            <a:ext uri="{FF2B5EF4-FFF2-40B4-BE49-F238E27FC236}">
              <a16:creationId xmlns:a16="http://schemas.microsoft.com/office/drawing/2014/main" id="{00000000-0008-0000-0200-000017000000}"/>
            </a:ext>
          </a:extLst>
        </xdr:cNvPr>
        <xdr:cNvCxnSpPr/>
      </xdr:nvCxnSpPr>
      <xdr:spPr>
        <a:xfrm rot="5400000" flipH="1" flipV="1">
          <a:off x="3221179" y="2833257"/>
          <a:ext cx="5652658" cy="1371599"/>
        </a:xfrm>
        <a:prstGeom prst="straightConnector1">
          <a:avLst/>
        </a:prstGeom>
        <a:ln>
          <a:tailEnd type="arrow"/>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0</xdr:col>
      <xdr:colOff>1690256</xdr:colOff>
      <xdr:row>8</xdr:row>
      <xdr:rowOff>193964</xdr:rowOff>
    </xdr:from>
    <xdr:to>
      <xdr:col>9</xdr:col>
      <xdr:colOff>1</xdr:colOff>
      <xdr:row>58</xdr:row>
      <xdr:rowOff>55422</xdr:rowOff>
    </xdr:to>
    <xdr:cxnSp macro="">
      <xdr:nvCxnSpPr>
        <xdr:cNvPr id="25" name="Gerade Verbindung mit Pfeil 24">
          <a:extLst>
            <a:ext uri="{FF2B5EF4-FFF2-40B4-BE49-F238E27FC236}">
              <a16:creationId xmlns:a16="http://schemas.microsoft.com/office/drawing/2014/main" id="{00000000-0008-0000-0200-000019000000}"/>
            </a:ext>
          </a:extLst>
        </xdr:cNvPr>
        <xdr:cNvCxnSpPr/>
      </xdr:nvCxnSpPr>
      <xdr:spPr>
        <a:xfrm rot="16200000" flipV="1">
          <a:off x="1046017" y="3706094"/>
          <a:ext cx="4253349" cy="2964872"/>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20</xdr:col>
      <xdr:colOff>221672</xdr:colOff>
      <xdr:row>41</xdr:row>
      <xdr:rowOff>193962</xdr:rowOff>
    </xdr:from>
    <xdr:to>
      <xdr:col>53</xdr:col>
      <xdr:colOff>1510146</xdr:colOff>
      <xdr:row>75</xdr:row>
      <xdr:rowOff>110836</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8797636" y="3768435"/>
          <a:ext cx="8188037" cy="61237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de-DE" sz="1300" b="1"/>
            <a:t>Alles eingegeben? Wunderbar! Der Rest erklärt</a:t>
          </a:r>
          <a:r>
            <a:rPr lang="de-DE" sz="1300" b="1" baseline="0"/>
            <a:t> sich von selbst:</a:t>
          </a:r>
        </a:p>
        <a:p>
          <a:endParaRPr lang="de-DE" sz="1300" baseline="0"/>
        </a:p>
        <a:p>
          <a:r>
            <a:rPr lang="de-DE" sz="1300" baseline="0"/>
            <a:t>Ganz links stehen die </a:t>
          </a:r>
          <a:r>
            <a:rPr lang="de-DE" sz="1300" b="1" baseline="0"/>
            <a:t>Namen</a:t>
          </a:r>
          <a:r>
            <a:rPr lang="de-DE" sz="1300" baseline="0"/>
            <a:t>, gefolgt von der </a:t>
          </a:r>
          <a:r>
            <a:rPr lang="de-DE" sz="1300" b="1" baseline="0"/>
            <a:t>Notenspalte</a:t>
          </a:r>
          <a:r>
            <a:rPr lang="de-DE" sz="1300" baseline="0"/>
            <a:t>, die Sie im Anschluss auf Basis der "errechneten Note" ausfüllen können. Hinter den Notenspalte steht die Schülernummer. Gleich danach steht die "</a:t>
          </a:r>
          <a:r>
            <a:rPr lang="de-DE" sz="1300" b="1" baseline="0"/>
            <a:t>errechnete Note</a:t>
          </a:r>
          <a:r>
            <a:rPr lang="de-DE" sz="1300" baseline="0"/>
            <a:t>", die ja von der pädagogischen Note abweichen kann, daher können Sie in Spalte B ihren eigenen Notenwert eingeben. Die errechnete Note errechnet sich aus der </a:t>
          </a:r>
          <a:r>
            <a:rPr lang="de-DE" sz="1300" b="1" baseline="0"/>
            <a:t>Gewichtung von allen schriftlichen Noten </a:t>
          </a:r>
          <a:r>
            <a:rPr lang="de-DE" sz="1300" baseline="0"/>
            <a:t>(blau) und </a:t>
          </a:r>
          <a:r>
            <a:rPr lang="de-DE" sz="1300" b="1" baseline="0"/>
            <a:t>allen mündlichen Noten </a:t>
          </a:r>
          <a:r>
            <a:rPr lang="de-DE" sz="1300" baseline="0"/>
            <a:t>(gelb). Notenwerte werden nach der ersten Zehntelstelle übrigens abgeschnitten.</a:t>
          </a:r>
        </a:p>
        <a:p>
          <a:endParaRPr lang="de-DE" sz="1300" baseline="0"/>
        </a:p>
        <a:p>
          <a:r>
            <a:rPr lang="de-DE" sz="1300" baseline="0"/>
            <a:t>Die Spalte mit den </a:t>
          </a:r>
          <a:r>
            <a:rPr lang="de-DE" sz="1300" b="1" baseline="0"/>
            <a:t>"++ + - --" </a:t>
          </a:r>
          <a:r>
            <a:rPr lang="de-DE" sz="1300" baseline="0"/>
            <a:t>dient für Sie, falls Sie einen Eindruck der Schüler notieren wollen (Pünktlichkeit). Die Spalte mit der </a:t>
          </a:r>
          <a:r>
            <a:rPr lang="de-DE" sz="1300" b="1" baseline="0"/>
            <a:t>Vorjahresnote</a:t>
          </a:r>
          <a:r>
            <a:rPr lang="de-DE" sz="1300" baseline="0"/>
            <a:t> kann als Referenz dienen, sollten Sie daran interessiert sein.</a:t>
          </a:r>
        </a:p>
        <a:p>
          <a:endParaRPr lang="de-DE" sz="1300" baseline="0"/>
        </a:p>
        <a:p>
          <a:r>
            <a:rPr lang="de-DE" sz="1300" baseline="0"/>
            <a:t>Danach folgt der </a:t>
          </a:r>
          <a:r>
            <a:rPr lang="de-DE" sz="1300" b="1" baseline="0"/>
            <a:t>blaue Notenblock</a:t>
          </a:r>
          <a:r>
            <a:rPr lang="de-DE" sz="1300" baseline="0"/>
            <a:t>, in dem die </a:t>
          </a:r>
          <a:r>
            <a:rPr lang="de-DE" sz="1300" b="1" baseline="0"/>
            <a:t>schriftlichen Noten </a:t>
          </a:r>
          <a:r>
            <a:rPr lang="de-DE" sz="1300" baseline="0"/>
            <a:t>eingegeben werden. Er beginnt mit dem </a:t>
          </a:r>
          <a:r>
            <a:rPr lang="de-DE" sz="1300" b="1" baseline="0"/>
            <a:t>Durchschnittswert</a:t>
          </a:r>
          <a:r>
            <a:rPr lang="de-DE" sz="1300" baseline="0"/>
            <a:t>, den Sie nicht eingeben können, der errechnet sich aus den Arbeiten, die nun folgen. In der Zeile 6 können Sie sich Notizen zur Arbeit machen (Art der Arbeit, Datum). Die orange </a:t>
          </a:r>
          <a:r>
            <a:rPr lang="de-DE" sz="1300" b="1" baseline="0"/>
            <a:t>Spalte KT </a:t>
          </a:r>
          <a:r>
            <a:rPr lang="de-DE" sz="1300" baseline="0"/>
            <a:t>übernimmt die </a:t>
          </a:r>
          <a:r>
            <a:rPr lang="de-DE" sz="1300" b="1" baseline="0"/>
            <a:t>Kurztests</a:t>
          </a:r>
          <a:r>
            <a:rPr lang="de-DE" sz="1300" baseline="0"/>
            <a:t>, die wie eine Klassenarbeit gezählt werden und nimmt den Notenwert aus dem Durchschnitt der Kurztests, die dem Klassenarbeitenblock folgt. Eine </a:t>
          </a:r>
          <a:r>
            <a:rPr lang="de-DE" sz="1300" b="1" baseline="0"/>
            <a:t>GFS</a:t>
          </a:r>
          <a:r>
            <a:rPr lang="de-DE" sz="1300" baseline="0"/>
            <a:t> (gleichwertige Feststellung von Schülerleistung) zählt wie eine Klausur und wird in den Klausurblock eingetragen. Die </a:t>
          </a:r>
          <a:r>
            <a:rPr lang="de-DE" sz="1300" b="1" baseline="0"/>
            <a:t>Anzahl</a:t>
          </a:r>
          <a:r>
            <a:rPr lang="de-DE" sz="1300" baseline="0"/>
            <a:t> der Klassenarbeiten und Kurztests ist nicht änderbar und steht in den roten Spalten T und AC.</a:t>
          </a:r>
        </a:p>
        <a:p>
          <a:endParaRPr lang="de-DE" sz="1300" baseline="0"/>
        </a:p>
        <a:p>
          <a:r>
            <a:rPr lang="de-DE" sz="1300" baseline="0"/>
            <a:t>Im </a:t>
          </a:r>
          <a:r>
            <a:rPr lang="de-DE" sz="1300" b="1" baseline="0"/>
            <a:t>gelben Notenblock </a:t>
          </a:r>
          <a:r>
            <a:rPr lang="de-DE" sz="1300" baseline="0"/>
            <a:t>stehen die </a:t>
          </a:r>
          <a:r>
            <a:rPr lang="de-DE" sz="1300" b="1" baseline="0"/>
            <a:t>mündlichen Noten</a:t>
          </a:r>
          <a:r>
            <a:rPr lang="de-DE" sz="1300" baseline="0"/>
            <a:t>, die Sie jeweils zu den Klausuren bekannt geben. Sie können diesen Block auch noch erweitern, es gibt noch mehr Felder. Zusätzliche mündliche Noten sind auch möglich in Präsentationen und Referaten. Alle mündlichen Noten werden  </a:t>
          </a:r>
          <a:r>
            <a:rPr lang="de-DE" sz="1300" b="1" baseline="0"/>
            <a:t>als eine mündliche Note </a:t>
          </a:r>
          <a:r>
            <a:rPr lang="de-DE" sz="1300" baseline="0"/>
            <a:t>gewertet.</a:t>
          </a:r>
        </a:p>
        <a:p>
          <a:endParaRPr lang="de-DE" sz="1300" baseline="0"/>
        </a:p>
        <a:p>
          <a:r>
            <a:rPr lang="de-DE" sz="1300" baseline="0"/>
            <a:t>Zuletzt gibt es die </a:t>
          </a:r>
          <a:r>
            <a:rPr lang="de-DE" sz="1300" b="1" baseline="0"/>
            <a:t>Stärken</a:t>
          </a:r>
          <a:r>
            <a:rPr lang="de-DE" sz="1300" baseline="0"/>
            <a:t>, sollten Sie eine schriftliche Beurteilung schreiben müssen, könnten Sie hier schon Notizen zu den Schülern eintragen.</a:t>
          </a:r>
        </a:p>
        <a:p>
          <a:endParaRPr lang="de-DE" sz="1300" baseline="0"/>
        </a:p>
        <a:p>
          <a:r>
            <a:rPr lang="de-DE" sz="1300" b="0" baseline="0"/>
            <a:t>In Zeile 44 finden Sie den </a:t>
          </a:r>
          <a:r>
            <a:rPr lang="de-DE" sz="1300" b="1" baseline="0"/>
            <a:t>Durchschnitt</a:t>
          </a:r>
          <a:r>
            <a:rPr lang="de-DE" sz="1300" b="0" baseline="0"/>
            <a:t> angezeigt, Zeile 45 berichtet von der </a:t>
          </a:r>
          <a:r>
            <a:rPr lang="de-DE" sz="1300" b="1" baseline="0"/>
            <a:t>Anzahl</a:t>
          </a:r>
          <a:r>
            <a:rPr lang="de-DE" sz="1300" b="0" baseline="0"/>
            <a:t> (sehr motivierend, wenn Sie Klausuren korrigieren und sehen, wie die Zahl nach oben geht) und unter den jeweiligen Klausuren und mündlichen Noten sehen Sie die </a:t>
          </a:r>
          <a:r>
            <a:rPr lang="de-DE" sz="1300" b="1" baseline="0"/>
            <a:t>Notenverteilung</a:t>
          </a:r>
          <a:r>
            <a:rPr lang="de-DE" sz="1300" b="0" baseline="0"/>
            <a:t> in den Zeilen 47-52.</a:t>
          </a:r>
          <a:endParaRPr lang="de-DE" sz="1300" b="0"/>
        </a:p>
      </xdr:txBody>
    </xdr:sp>
    <xdr:clientData/>
  </xdr:twoCellAnchor>
  <xdr:twoCellAnchor>
    <xdr:from>
      <xdr:col>1</xdr:col>
      <xdr:colOff>69272</xdr:colOff>
      <xdr:row>64</xdr:row>
      <xdr:rowOff>41562</xdr:rowOff>
    </xdr:from>
    <xdr:to>
      <xdr:col>20</xdr:col>
      <xdr:colOff>69272</xdr:colOff>
      <xdr:row>75</xdr:row>
      <xdr:rowOff>110835</xdr:rowOff>
    </xdr:to>
    <xdr:sp macro="" textlink="">
      <xdr:nvSpPr>
        <xdr:cNvPr id="33" name="Textfeld 32">
          <a:hlinkClick xmlns:r="http://schemas.openxmlformats.org/officeDocument/2006/relationships" r:id="rId1"/>
          <a:extLst>
            <a:ext uri="{FF2B5EF4-FFF2-40B4-BE49-F238E27FC236}">
              <a16:creationId xmlns:a16="http://schemas.microsoft.com/office/drawing/2014/main" id="{00000000-0008-0000-0200-000021000000}"/>
            </a:ext>
          </a:extLst>
        </xdr:cNvPr>
        <xdr:cNvSpPr txBox="1"/>
      </xdr:nvSpPr>
      <xdr:spPr>
        <a:xfrm>
          <a:off x="2105890" y="7841671"/>
          <a:ext cx="6539346" cy="20504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de-DE" sz="1000" b="1"/>
            <a:t>Haftungsausschluss: </a:t>
          </a:r>
          <a:r>
            <a:rPr lang="de-DE" sz="1000"/>
            <a:t>Dies ist ein kostenloses Tool zur Notenberechung. Für Berechnungsfehler, Bedienfehler und Datenverlust wird keine Haftung übernommen, auch nicht bei Formelfehlern und Konvertierungsfehlern. </a:t>
          </a:r>
        </a:p>
        <a:p>
          <a:r>
            <a:rPr lang="de-DE" sz="1000"/>
            <a:t>Der Haftungsausschluss des Autors umfasst alle Bereiche, die mit der Nutzung dieser Tabelle einhergehen. Bitte überprüfen Sie Ihre Noten selbst! Natürlich wurde diese Tabelle nach bestem Wissen und Gewissen erstellt, Fehler (auch durch andere Programme verursacht) sind aber nie  auszuschließen. Machen Sie bitte regelmäßige Datensicherungen!</a:t>
          </a:r>
          <a:br>
            <a:rPr lang="de-DE" sz="1000"/>
          </a:br>
          <a:br>
            <a:rPr lang="de-DE" sz="1000"/>
          </a:br>
          <a:r>
            <a:rPr lang="de-DE" sz="1000"/>
            <a:t>Diese Tabelle darf kostenfrei weitergegeben werden. Sie darf aber nicht ohne schriftliche Genehmigung des Autors auf anderen Webseiten zum Download gespeichert werden. Sie darf auch nicht kostenpflichtig weitergegeben werden.</a:t>
          </a:r>
        </a:p>
        <a:p>
          <a:endParaRPr lang="de-DE" sz="1000" baseline="0"/>
        </a:p>
        <a:p>
          <a:r>
            <a:rPr lang="de-DE" sz="1100" baseline="0"/>
            <a:t>Diese Tabelle darf kostenfrei weitergegeben werden. Das Copyright und der Hinweis auf die Webseite und eMail darf jedoch nicht entfernt werden, ansonsten werde ich Rechtsansprüche geltend machen. </a:t>
          </a:r>
        </a:p>
        <a:p>
          <a:r>
            <a:rPr lang="de-DE" sz="1100" b="1" baseline="0"/>
            <a:t>(c)opyright 2008-2009 by Alexander Trost M.A. </a:t>
          </a:r>
          <a:r>
            <a:rPr lang="de-DE" sz="1100" b="1" u="sng" baseline="0">
              <a:solidFill>
                <a:schemeClr val="tx2">
                  <a:lumMod val="60000"/>
                  <a:lumOff val="40000"/>
                </a:schemeClr>
              </a:solidFill>
            </a:rPr>
            <a:t>www.atrost.de</a:t>
          </a:r>
          <a:r>
            <a:rPr lang="de-DE" sz="1100" b="1" u="sng" baseline="0"/>
            <a:t> </a:t>
          </a:r>
          <a:r>
            <a:rPr lang="de-DE" sz="1100" b="1" baseline="0"/>
            <a:t>| </a:t>
          </a:r>
          <a:r>
            <a:rPr lang="de-DE" sz="1100" b="1" u="sng" baseline="0">
              <a:solidFill>
                <a:schemeClr val="tx2">
                  <a:lumMod val="60000"/>
                  <a:lumOff val="40000"/>
                </a:schemeClr>
              </a:solidFill>
            </a:rPr>
            <a:t>atrost@atrost.de</a:t>
          </a:r>
          <a:endParaRPr lang="de-DE" sz="1100" b="1" u="sng">
            <a:solidFill>
              <a:schemeClr val="tx2">
                <a:lumMod val="60000"/>
                <a:lumOff val="40000"/>
              </a:schemeClr>
            </a:solidFill>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64"/>
  <sheetViews>
    <sheetView tabSelected="1" zoomScale="162" zoomScaleNormal="162" workbookViewId="0">
      <pane xSplit="1" topLeftCell="B1" activePane="topRight" state="frozen"/>
      <selection pane="topRight" activeCell="D10" sqref="D10"/>
    </sheetView>
  </sheetViews>
  <sheetFormatPr baseColWidth="10" defaultColWidth="3.5" defaultRowHeight="15" x14ac:dyDescent="0.2"/>
  <cols>
    <col min="1" max="1" width="29.6640625" style="6" customWidth="1"/>
    <col min="2" max="2" width="4.6640625" style="6" customWidth="1"/>
    <col min="3" max="3" width="3.5" style="6" customWidth="1"/>
    <col min="4" max="4" width="8.83203125" style="2" customWidth="1"/>
    <col min="5" max="6" width="5.33203125" style="2" customWidth="1"/>
    <col min="7" max="7" width="5.1640625" style="11" customWidth="1"/>
    <col min="8" max="8" width="4.83203125" style="2" customWidth="1"/>
    <col min="9" max="9" width="0.6640625" style="26" customWidth="1"/>
    <col min="10" max="13" width="5" style="2" customWidth="1"/>
    <col min="14" max="14" width="5.6640625" style="2" customWidth="1"/>
    <col min="15" max="15" width="6.33203125" style="2" customWidth="1"/>
    <col min="16" max="18" width="5" style="2" customWidth="1"/>
    <col min="19" max="19" width="5" style="6" customWidth="1"/>
    <col min="20" max="20" width="4.83203125" style="119" customWidth="1"/>
    <col min="21" max="27" width="5" style="2" customWidth="1"/>
    <col min="28" max="28" width="5" style="6" customWidth="1"/>
    <col min="29" max="29" width="4.5" style="119" customWidth="1"/>
    <col min="30" max="31" width="5" style="2" customWidth="1"/>
    <col min="32" max="32" width="0.1640625" style="2" customWidth="1"/>
    <col min="33" max="33" width="5" style="2" customWidth="1"/>
    <col min="34" max="34" width="0.1640625" style="2" customWidth="1"/>
    <col min="35" max="35" width="5" style="2" customWidth="1"/>
    <col min="36" max="36" width="0.1640625" style="2" customWidth="1"/>
    <col min="37" max="37" width="5" style="2" customWidth="1"/>
    <col min="38" max="38" width="0.5" style="2" customWidth="1"/>
    <col min="39" max="41" width="11.5" style="2" hidden="1" customWidth="1"/>
    <col min="42" max="42" width="11.5" style="12" hidden="1" customWidth="1"/>
    <col min="43" max="43" width="11.5" style="2" hidden="1" customWidth="1"/>
    <col min="44" max="44" width="4.6640625" style="2" customWidth="1"/>
    <col min="45" max="47" width="5" style="2" customWidth="1"/>
    <col min="48" max="51" width="5" style="2" hidden="1" customWidth="1"/>
    <col min="52" max="52" width="0.33203125" style="23" hidden="1" customWidth="1"/>
    <col min="53" max="53" width="9.5" style="4" customWidth="1"/>
    <col min="54" max="54" width="22.5" style="2" customWidth="1"/>
    <col min="55" max="16384" width="3.5" style="2"/>
  </cols>
  <sheetData>
    <row r="1" spans="1:56" s="72" customFormat="1" ht="24" x14ac:dyDescent="0.3">
      <c r="B1" s="132"/>
      <c r="C1" s="132"/>
      <c r="D1" s="133"/>
      <c r="E1" s="73"/>
      <c r="F1" s="73"/>
      <c r="G1" s="74"/>
      <c r="H1" s="73"/>
      <c r="I1" s="75"/>
      <c r="J1" s="138" t="s">
        <v>23</v>
      </c>
      <c r="K1" s="139"/>
      <c r="L1" s="147" t="s">
        <v>67</v>
      </c>
      <c r="M1" s="149"/>
      <c r="N1" s="139"/>
      <c r="O1" s="140"/>
      <c r="P1" s="140"/>
      <c r="Q1" s="140"/>
      <c r="R1" s="140"/>
      <c r="S1" s="140"/>
      <c r="T1" s="137" t="s">
        <v>25</v>
      </c>
      <c r="U1" s="141"/>
      <c r="V1" s="147" t="s">
        <v>68</v>
      </c>
      <c r="W1" s="150"/>
      <c r="X1" s="149"/>
      <c r="Y1" s="149"/>
      <c r="Z1" s="140"/>
      <c r="AD1" s="140" t="s">
        <v>64</v>
      </c>
      <c r="AE1" s="140"/>
      <c r="AF1" s="140"/>
      <c r="AG1" s="140"/>
      <c r="AH1" s="160" t="s">
        <v>65</v>
      </c>
      <c r="AI1" s="149"/>
      <c r="AJ1" s="149"/>
      <c r="AK1" s="149"/>
      <c r="AL1" s="150"/>
      <c r="AM1" s="150"/>
      <c r="AN1" s="150"/>
      <c r="AO1" s="139"/>
      <c r="AP1" s="139"/>
      <c r="AQ1" s="139"/>
      <c r="AR1" s="139"/>
      <c r="AS1" s="139"/>
    </row>
    <row r="2" spans="1:56" s="76" customFormat="1" ht="3" customHeight="1" x14ac:dyDescent="0.25">
      <c r="A2" s="130"/>
      <c r="D2" s="77"/>
      <c r="E2" s="77"/>
      <c r="F2" s="77"/>
      <c r="G2" s="78"/>
      <c r="H2" s="77"/>
      <c r="I2" s="79"/>
      <c r="J2" s="77"/>
      <c r="K2" s="77"/>
      <c r="L2" s="77"/>
      <c r="M2" s="77"/>
      <c r="N2" s="77"/>
      <c r="O2" s="77"/>
      <c r="P2" s="77"/>
      <c r="Q2" s="77"/>
      <c r="R2" s="77"/>
      <c r="S2" s="77"/>
      <c r="T2" s="79"/>
      <c r="U2" s="77"/>
      <c r="V2" s="77"/>
      <c r="W2" s="77"/>
      <c r="X2" s="77"/>
      <c r="Y2" s="77"/>
      <c r="Z2" s="77"/>
      <c r="AD2" s="77"/>
      <c r="AE2" s="77"/>
      <c r="AF2" s="79"/>
      <c r="AG2" s="77"/>
      <c r="AH2" s="77"/>
      <c r="AI2" s="77"/>
      <c r="AJ2" s="77"/>
      <c r="AK2" s="77"/>
      <c r="AL2" s="77"/>
      <c r="AM2" s="77"/>
      <c r="AN2" s="77"/>
      <c r="AO2" s="77"/>
      <c r="AP2" s="77"/>
      <c r="AQ2" s="77"/>
      <c r="AR2" s="77"/>
      <c r="AS2" s="77"/>
      <c r="AT2" s="77"/>
      <c r="AU2" s="77"/>
      <c r="AV2" s="77"/>
      <c r="AW2" s="77"/>
      <c r="AX2" s="77"/>
      <c r="AY2" s="77"/>
      <c r="AZ2" s="79"/>
      <c r="BA2" s="80"/>
      <c r="BB2" s="77"/>
    </row>
    <row r="3" spans="1:56" s="81" customFormat="1" ht="19.25" customHeight="1" x14ac:dyDescent="0.3">
      <c r="F3" s="82"/>
      <c r="G3" s="83"/>
      <c r="H3" s="82"/>
      <c r="I3" s="84"/>
      <c r="J3" s="98" t="s">
        <v>20</v>
      </c>
      <c r="K3" s="99"/>
      <c r="L3" s="100"/>
      <c r="M3" s="101"/>
      <c r="N3" s="100"/>
      <c r="O3" s="124">
        <v>0.66600000000000004</v>
      </c>
      <c r="P3" s="86"/>
      <c r="R3" s="137" t="s">
        <v>24</v>
      </c>
      <c r="S3" s="142"/>
      <c r="T3" s="139"/>
      <c r="U3" s="129"/>
      <c r="V3" s="151" t="s">
        <v>61</v>
      </c>
      <c r="W3" s="177"/>
      <c r="X3" s="178"/>
      <c r="Y3" s="148"/>
      <c r="AA3" s="73"/>
      <c r="AB3" s="82"/>
      <c r="AC3" s="82"/>
      <c r="AD3" s="82"/>
      <c r="AE3" s="82"/>
      <c r="AF3" s="82"/>
      <c r="AG3" s="82"/>
      <c r="AT3" s="82"/>
      <c r="AU3" s="82"/>
      <c r="AV3" s="82"/>
      <c r="AW3" s="82"/>
      <c r="AX3" s="82"/>
      <c r="AY3" s="82"/>
      <c r="AZ3" s="84"/>
      <c r="BB3" s="82"/>
      <c r="BC3" s="85"/>
      <c r="BD3" s="85"/>
    </row>
    <row r="4" spans="1:56" s="81" customFormat="1" ht="15" customHeight="1" x14ac:dyDescent="0.25">
      <c r="F4" s="82"/>
      <c r="G4" s="83"/>
      <c r="H4" s="82"/>
      <c r="I4" s="84"/>
      <c r="J4" s="102" t="s">
        <v>21</v>
      </c>
      <c r="K4" s="45"/>
      <c r="L4" s="103"/>
      <c r="M4" s="44"/>
      <c r="N4" s="103"/>
      <c r="O4" s="125">
        <v>0.33300000000000002</v>
      </c>
      <c r="P4" s="86"/>
      <c r="W4" s="82"/>
      <c r="X4" s="82"/>
      <c r="Y4" s="82"/>
      <c r="Z4" s="82"/>
      <c r="AD4" s="146" t="s">
        <v>40</v>
      </c>
      <c r="AE4" s="82"/>
      <c r="AF4" s="84"/>
      <c r="AH4" s="82"/>
      <c r="AI4" s="82"/>
      <c r="AJ4" s="82"/>
      <c r="AK4" s="82"/>
      <c r="AL4" s="82"/>
      <c r="AM4" s="82"/>
      <c r="AN4" s="82"/>
      <c r="AO4" s="82"/>
      <c r="AP4" s="82"/>
      <c r="AQ4" s="82"/>
      <c r="AR4" s="82"/>
      <c r="AS4" s="82"/>
      <c r="AT4" s="82"/>
      <c r="AV4" s="82"/>
      <c r="AW4" s="82"/>
      <c r="AX4" s="82"/>
      <c r="AY4" s="82"/>
      <c r="AZ4" s="84"/>
      <c r="BA4" s="88"/>
      <c r="BB4" s="82"/>
      <c r="BC4" s="85"/>
      <c r="BD4" s="85"/>
    </row>
    <row r="5" spans="1:56" s="89" customFormat="1" ht="17.5" customHeight="1" thickBot="1" x14ac:dyDescent="0.3">
      <c r="F5" s="90"/>
      <c r="G5" s="91"/>
      <c r="H5" s="90"/>
      <c r="I5" s="92"/>
      <c r="J5" s="166" t="s">
        <v>48</v>
      </c>
      <c r="K5" s="167"/>
      <c r="L5" s="167"/>
      <c r="M5" s="168"/>
      <c r="N5" s="167"/>
      <c r="O5" s="169">
        <f>SUM(O3:O4)</f>
        <v>0.99900000000000011</v>
      </c>
      <c r="P5" s="90"/>
      <c r="Q5" s="90"/>
      <c r="R5" s="90"/>
      <c r="S5" s="90"/>
      <c r="T5" s="92"/>
      <c r="U5" s="90"/>
      <c r="V5" s="90"/>
      <c r="W5" s="90"/>
      <c r="X5" s="90"/>
      <c r="Y5" s="90"/>
      <c r="Z5" s="90"/>
      <c r="AE5" s="90"/>
      <c r="AF5" s="92"/>
      <c r="AH5" s="90"/>
      <c r="AI5" s="90"/>
      <c r="AJ5" s="90"/>
      <c r="AK5" s="90"/>
      <c r="AL5" s="90"/>
      <c r="AM5" s="90"/>
      <c r="AN5" s="90"/>
      <c r="AO5" s="90"/>
      <c r="AP5" s="90"/>
      <c r="AQ5" s="90"/>
      <c r="AR5" s="90"/>
      <c r="AS5" s="90"/>
      <c r="AT5" s="90"/>
      <c r="AU5" s="93"/>
      <c r="AV5" s="90"/>
      <c r="AW5" s="90"/>
      <c r="AX5" s="90"/>
      <c r="AY5" s="90"/>
      <c r="AZ5" s="92"/>
      <c r="BA5" s="94"/>
      <c r="BB5" s="90"/>
    </row>
    <row r="6" spans="1:56" s="7" customFormat="1" ht="114.5" customHeight="1" thickTop="1" thickBot="1" x14ac:dyDescent="0.45">
      <c r="A6" s="136" t="str">
        <f>L1&amp;"| "&amp;V1&amp; " " &amp;AH1&amp;"  "&amp;V3&amp;"  "</f>
        <v xml:space="preserve">5d| Deutsch Trost  2008/2009  </v>
      </c>
      <c r="B6" s="95" t="s">
        <v>4</v>
      </c>
      <c r="C6" s="108" t="s">
        <v>43</v>
      </c>
      <c r="D6" s="59" t="s">
        <v>63</v>
      </c>
      <c r="E6" s="5" t="s">
        <v>28</v>
      </c>
      <c r="F6" s="105" t="s">
        <v>29</v>
      </c>
      <c r="G6" s="107" t="s">
        <v>38</v>
      </c>
      <c r="H6" s="1" t="s">
        <v>14</v>
      </c>
      <c r="I6" s="24"/>
      <c r="J6" s="104" t="s">
        <v>32</v>
      </c>
      <c r="K6" s="20" t="s">
        <v>27</v>
      </c>
      <c r="L6" s="20"/>
      <c r="M6" s="20"/>
      <c r="N6" s="20"/>
      <c r="O6" s="20"/>
      <c r="P6" s="20"/>
      <c r="Q6" s="20"/>
      <c r="R6" s="20" t="s">
        <v>39</v>
      </c>
      <c r="S6" s="112" t="s">
        <v>1</v>
      </c>
      <c r="T6" s="115" t="s">
        <v>44</v>
      </c>
      <c r="U6" s="104" t="s">
        <v>33</v>
      </c>
      <c r="V6" s="27" t="s">
        <v>19</v>
      </c>
      <c r="W6" s="27"/>
      <c r="X6" s="27" t="s">
        <v>6</v>
      </c>
      <c r="Y6" s="27"/>
      <c r="Z6" s="27"/>
      <c r="AA6" s="27"/>
      <c r="AB6" s="121"/>
      <c r="AC6" s="115" t="s">
        <v>45</v>
      </c>
      <c r="AD6" s="105" t="s">
        <v>35</v>
      </c>
      <c r="AE6" s="17" t="s">
        <v>57</v>
      </c>
      <c r="AF6" s="18"/>
      <c r="AG6" s="17" t="s">
        <v>58</v>
      </c>
      <c r="AH6" s="18"/>
      <c r="AI6" s="17" t="s">
        <v>59</v>
      </c>
      <c r="AJ6" s="17"/>
      <c r="AK6" s="17" t="s">
        <v>60</v>
      </c>
      <c r="AL6" s="17"/>
      <c r="AM6" s="17"/>
      <c r="AN6" s="17"/>
      <c r="AO6" s="17"/>
      <c r="AP6" s="19"/>
      <c r="AQ6" s="3" t="s">
        <v>18</v>
      </c>
      <c r="AR6" s="106" t="s">
        <v>36</v>
      </c>
      <c r="AS6" s="18" t="s">
        <v>11</v>
      </c>
      <c r="AT6" s="18" t="s">
        <v>12</v>
      </c>
      <c r="AU6" s="18" t="s">
        <v>13</v>
      </c>
      <c r="AV6" s="18"/>
      <c r="AW6" s="18"/>
      <c r="AX6" s="18"/>
      <c r="AY6" s="18"/>
      <c r="AZ6" s="21" t="s">
        <v>17</v>
      </c>
      <c r="BA6" s="39" t="s">
        <v>37</v>
      </c>
      <c r="BB6" s="145" t="s">
        <v>56</v>
      </c>
    </row>
    <row r="7" spans="1:56" s="60" customFormat="1" ht="20" thickTop="1" x14ac:dyDescent="0.25">
      <c r="A7" s="60" t="s">
        <v>0</v>
      </c>
      <c r="B7" s="96"/>
      <c r="C7" s="109" t="s">
        <v>34</v>
      </c>
      <c r="D7" s="61"/>
      <c r="E7" s="62"/>
      <c r="G7" s="63"/>
      <c r="H7" s="64"/>
      <c r="I7" s="65"/>
      <c r="J7" s="66" t="s">
        <v>15</v>
      </c>
      <c r="K7" s="60" t="s">
        <v>5</v>
      </c>
      <c r="T7" s="116" t="s">
        <v>16</v>
      </c>
      <c r="U7" s="66" t="s">
        <v>15</v>
      </c>
      <c r="V7" s="60" t="s">
        <v>6</v>
      </c>
      <c r="AC7" s="116" t="s">
        <v>16</v>
      </c>
      <c r="AD7" s="131" t="s">
        <v>15</v>
      </c>
      <c r="AE7" s="60" t="s">
        <v>30</v>
      </c>
      <c r="AJ7" s="68"/>
      <c r="AP7" s="67"/>
      <c r="AQ7" s="69" t="s">
        <v>16</v>
      </c>
      <c r="AR7" s="66" t="s">
        <v>15</v>
      </c>
      <c r="AS7" s="60" t="s">
        <v>31</v>
      </c>
      <c r="AZ7" s="70" t="s">
        <v>16</v>
      </c>
      <c r="BA7" s="71" t="s">
        <v>16</v>
      </c>
      <c r="BB7" s="134"/>
    </row>
    <row r="8" spans="1:56" s="29" customFormat="1" ht="13.75" customHeight="1" thickBot="1" x14ac:dyDescent="0.25">
      <c r="A8" s="28"/>
      <c r="B8" s="97"/>
      <c r="C8" s="110"/>
      <c r="D8" s="30"/>
      <c r="E8" s="31"/>
      <c r="G8" s="32"/>
      <c r="H8" s="33"/>
      <c r="I8" s="34"/>
      <c r="K8" s="33">
        <v>1</v>
      </c>
      <c r="L8" s="33">
        <v>2</v>
      </c>
      <c r="M8" s="33">
        <v>3</v>
      </c>
      <c r="N8" s="33">
        <v>4</v>
      </c>
      <c r="O8" s="33">
        <v>5</v>
      </c>
      <c r="P8" s="33">
        <v>6</v>
      </c>
      <c r="Q8" s="33" t="s">
        <v>26</v>
      </c>
      <c r="R8" s="29" t="s">
        <v>3</v>
      </c>
      <c r="S8" s="29" t="s">
        <v>1</v>
      </c>
      <c r="T8" s="117"/>
      <c r="V8" s="29">
        <v>1</v>
      </c>
      <c r="W8" s="29">
        <v>2</v>
      </c>
      <c r="X8" s="29">
        <v>3</v>
      </c>
      <c r="Y8" s="29">
        <v>4</v>
      </c>
      <c r="Z8" s="29">
        <v>5</v>
      </c>
      <c r="AA8" s="29">
        <v>6</v>
      </c>
      <c r="AB8" s="29" t="s">
        <v>26</v>
      </c>
      <c r="AC8" s="117"/>
      <c r="AP8" s="36"/>
      <c r="AS8" s="29">
        <v>1</v>
      </c>
      <c r="AT8" s="29">
        <v>2</v>
      </c>
      <c r="AU8" s="29">
        <v>3</v>
      </c>
      <c r="AV8" s="29">
        <v>4</v>
      </c>
      <c r="AW8" s="29">
        <v>5</v>
      </c>
      <c r="AX8" s="29">
        <v>6</v>
      </c>
      <c r="AY8" s="29" t="s">
        <v>26</v>
      </c>
      <c r="AZ8" s="35"/>
      <c r="BA8" s="37"/>
      <c r="BB8" s="135"/>
    </row>
    <row r="9" spans="1:56" s="9" customFormat="1" ht="18.5" customHeight="1" x14ac:dyDescent="0.2">
      <c r="A9" s="187"/>
      <c r="B9" s="188"/>
      <c r="C9" s="195">
        <v>1</v>
      </c>
      <c r="D9" s="196" t="str">
        <f t="shared" ref="D9:D43" si="0">IF(SUM(E9:F9)=0,"",(IF(SUM(E9)=0,(F9*$O$4),(IF(SUM(F9)=0,(E9*$O$3),TRUNC(((E9*$O$3)+(F9*$O$4)),2))))))</f>
        <v/>
      </c>
      <c r="E9" s="203" t="str">
        <f>J9</f>
        <v/>
      </c>
      <c r="F9" s="204" t="str">
        <f>BA9</f>
        <v/>
      </c>
      <c r="G9" s="205"/>
      <c r="H9" s="206"/>
      <c r="I9" s="202"/>
      <c r="J9" s="50" t="str">
        <f>IF(SUM(K9:S9)=0,"",TRUNC((SUM(K9:S9)/T9),2))</f>
        <v/>
      </c>
      <c r="K9" s="14"/>
      <c r="L9" s="14"/>
      <c r="M9" s="14"/>
      <c r="N9" s="14"/>
      <c r="O9" s="14"/>
      <c r="P9" s="14"/>
      <c r="Q9" s="14"/>
      <c r="R9" s="55" t="str">
        <f t="shared" ref="R9:R43" si="1">U9</f>
        <v/>
      </c>
      <c r="S9" s="123"/>
      <c r="T9" s="118">
        <f>COUNT(K9:S9)</f>
        <v>0</v>
      </c>
      <c r="U9" s="49" t="str">
        <f>IF(SUM(V9:AB9)=0,"",TRUNC((SUM(V9:AB9)/AC9),2))</f>
        <v/>
      </c>
      <c r="V9" s="54"/>
      <c r="W9" s="54"/>
      <c r="X9" s="54"/>
      <c r="Y9" s="54"/>
      <c r="Z9" s="54"/>
      <c r="AA9" s="54"/>
      <c r="AB9" s="122"/>
      <c r="AC9" s="118">
        <f>COUNT(V9:AB9)</f>
        <v>0</v>
      </c>
      <c r="AD9" s="38" t="str">
        <f>IF(SUM(AE9:AP9)=0,"",TRUNC((SUM(AE9:AP9)/AQ9),2))</f>
        <v/>
      </c>
      <c r="AE9" s="57"/>
      <c r="AF9" s="57"/>
      <c r="AG9" s="57"/>
      <c r="AH9" s="57"/>
      <c r="AI9" s="57"/>
      <c r="AJ9" s="57"/>
      <c r="AK9" s="57"/>
      <c r="AL9" s="57"/>
      <c r="AM9" s="57"/>
      <c r="AN9" s="57"/>
      <c r="AO9" s="57"/>
      <c r="AP9" s="58"/>
      <c r="AQ9" s="8">
        <f>COUNT(AE9:AP9)</f>
        <v>0</v>
      </c>
      <c r="AR9" s="38" t="str">
        <f>IF(SUM(AS9:AX9)=0,"",TRUNC((SUM(AS9:AX9)/AZ9),2))</f>
        <v/>
      </c>
      <c r="AS9" s="57"/>
      <c r="AT9" s="57"/>
      <c r="AU9" s="57"/>
      <c r="AV9" s="57"/>
      <c r="AW9" s="57"/>
      <c r="AX9" s="57"/>
      <c r="AY9" s="57"/>
      <c r="AZ9" s="22">
        <f>COUNT(AS9:AY9)</f>
        <v>0</v>
      </c>
      <c r="BA9" s="38" t="str">
        <f>(IF(AQ9=0,AR9,(IF(AZ9=0,AD9,TRUNC(((AR9+AD9)/2),2)))))</f>
        <v/>
      </c>
      <c r="BB9" s="144"/>
    </row>
    <row r="10" spans="1:56" s="9" customFormat="1" ht="18.5" customHeight="1" x14ac:dyDescent="0.2">
      <c r="A10" s="189"/>
      <c r="B10" s="190"/>
      <c r="C10" s="197">
        <v>2</v>
      </c>
      <c r="D10" s="201" t="str">
        <f t="shared" si="0"/>
        <v/>
      </c>
      <c r="E10" s="207" t="str">
        <f t="shared" ref="E10:E43" si="2">J10</f>
        <v/>
      </c>
      <c r="F10" s="208" t="str">
        <f t="shared" ref="F10:F43" si="3">BA10</f>
        <v/>
      </c>
      <c r="G10" s="209"/>
      <c r="H10" s="210"/>
      <c r="I10" s="202"/>
      <c r="J10" s="50" t="str">
        <f t="shared" ref="J10:J43" si="4">IF(SUM(K10:S10)=0,"",TRUNC((SUM(K10:S10)/T10),2))</f>
        <v/>
      </c>
      <c r="K10" s="13"/>
      <c r="L10" s="13"/>
      <c r="M10" s="13"/>
      <c r="N10" s="13"/>
      <c r="O10" s="13"/>
      <c r="P10" s="13"/>
      <c r="Q10" s="13"/>
      <c r="R10" s="56" t="str">
        <f t="shared" si="1"/>
        <v/>
      </c>
      <c r="S10" s="113"/>
      <c r="T10" s="118">
        <f t="shared" ref="T10:T43" si="5">COUNT(K10:S10)</f>
        <v>0</v>
      </c>
      <c r="U10" s="49" t="str">
        <f t="shared" ref="U10:U43" si="6">IF(SUM(V10:AB10)=0,"",TRUNC((SUM(V10:AB10)/AC10),2))</f>
        <v/>
      </c>
      <c r="V10" s="14"/>
      <c r="W10" s="14"/>
      <c r="X10" s="14"/>
      <c r="Y10" s="14"/>
      <c r="Z10" s="14"/>
      <c r="AA10" s="14"/>
      <c r="AB10" s="123"/>
      <c r="AC10" s="118">
        <f t="shared" ref="AC10:AC43" si="7">COUNT(V10:AB10)</f>
        <v>0</v>
      </c>
      <c r="AD10" s="38" t="str">
        <f t="shared" ref="AD10:AD43" si="8">IF(SUM(AE10:AP10)=0,"",TRUNC((SUM(AE10:AP10)/AQ10),2))</f>
        <v/>
      </c>
      <c r="AE10" s="15"/>
      <c r="AF10" s="15"/>
      <c r="AG10" s="15"/>
      <c r="AH10" s="15"/>
      <c r="AI10" s="15"/>
      <c r="AJ10" s="15"/>
      <c r="AK10" s="15"/>
      <c r="AL10" s="15"/>
      <c r="AM10" s="15"/>
      <c r="AN10" s="15"/>
      <c r="AO10" s="15"/>
      <c r="AP10" s="16"/>
      <c r="AQ10" s="8">
        <f t="shared" ref="AQ10:AQ43" si="9">COUNT(AE10:AP10)</f>
        <v>0</v>
      </c>
      <c r="AR10" s="38" t="str">
        <f t="shared" ref="AR10:AR43" si="10">IF(SUM(AS10:AX10)=0,"",TRUNC((SUM(AS10:AX10)/AZ10),2))</f>
        <v/>
      </c>
      <c r="AS10" s="15"/>
      <c r="AT10" s="15"/>
      <c r="AU10" s="15"/>
      <c r="AV10" s="15"/>
      <c r="AW10" s="15"/>
      <c r="AX10" s="15"/>
      <c r="AY10" s="15"/>
      <c r="AZ10" s="22">
        <f t="shared" ref="AZ10:AZ43" si="11">COUNT(AS10:AX10)</f>
        <v>0</v>
      </c>
      <c r="BA10" s="38" t="str">
        <f t="shared" ref="BA10:BA43" si="12">(IF(AQ10=0,AR10,(IF(AZ10=0,AD10,TRUNC(((AR10+AD10)/2),2)))))</f>
        <v/>
      </c>
      <c r="BB10" s="143"/>
    </row>
    <row r="11" spans="1:56" s="9" customFormat="1" ht="18.5" customHeight="1" x14ac:dyDescent="0.2">
      <c r="A11" s="191"/>
      <c r="B11" s="192"/>
      <c r="C11" s="197">
        <v>3</v>
      </c>
      <c r="D11" s="198" t="str">
        <f t="shared" si="0"/>
        <v/>
      </c>
      <c r="E11" s="211" t="str">
        <f t="shared" si="2"/>
        <v/>
      </c>
      <c r="F11" s="212" t="str">
        <f t="shared" si="3"/>
        <v/>
      </c>
      <c r="G11" s="213"/>
      <c r="H11" s="214"/>
      <c r="I11" s="202"/>
      <c r="J11" s="50" t="str">
        <f t="shared" si="4"/>
        <v/>
      </c>
      <c r="K11" s="14"/>
      <c r="L11" s="14"/>
      <c r="M11" s="14"/>
      <c r="N11" s="14"/>
      <c r="O11" s="14"/>
      <c r="P11" s="14"/>
      <c r="Q11" s="14"/>
      <c r="R11" s="55" t="str">
        <f t="shared" si="1"/>
        <v/>
      </c>
      <c r="S11" s="123"/>
      <c r="T11" s="118">
        <f t="shared" si="5"/>
        <v>0</v>
      </c>
      <c r="U11" s="49" t="str">
        <f t="shared" si="6"/>
        <v/>
      </c>
      <c r="V11" s="54"/>
      <c r="W11" s="54"/>
      <c r="X11" s="54"/>
      <c r="Y11" s="54"/>
      <c r="Z11" s="54"/>
      <c r="AA11" s="54"/>
      <c r="AB11" s="122"/>
      <c r="AC11" s="118">
        <f t="shared" si="7"/>
        <v>0</v>
      </c>
      <c r="AD11" s="38" t="str">
        <f t="shared" si="8"/>
        <v/>
      </c>
      <c r="AE11" s="57"/>
      <c r="AF11" s="57"/>
      <c r="AG11" s="57"/>
      <c r="AH11" s="57"/>
      <c r="AI11" s="57"/>
      <c r="AJ11" s="57"/>
      <c r="AK11" s="57"/>
      <c r="AL11" s="57"/>
      <c r="AM11" s="57"/>
      <c r="AN11" s="57"/>
      <c r="AO11" s="57"/>
      <c r="AP11" s="58"/>
      <c r="AQ11" s="8">
        <f t="shared" si="9"/>
        <v>0</v>
      </c>
      <c r="AR11" s="38" t="str">
        <f t="shared" si="10"/>
        <v/>
      </c>
      <c r="AS11" s="57"/>
      <c r="AT11" s="57"/>
      <c r="AU11" s="57"/>
      <c r="AV11" s="57"/>
      <c r="AW11" s="57"/>
      <c r="AX11" s="57"/>
      <c r="AY11" s="57"/>
      <c r="AZ11" s="22">
        <f t="shared" si="11"/>
        <v>0</v>
      </c>
      <c r="BA11" s="38" t="str">
        <f t="shared" si="12"/>
        <v/>
      </c>
      <c r="BB11" s="144"/>
    </row>
    <row r="12" spans="1:56" s="9" customFormat="1" ht="18.5" customHeight="1" x14ac:dyDescent="0.2">
      <c r="A12" s="189"/>
      <c r="B12" s="190"/>
      <c r="C12" s="197">
        <v>4</v>
      </c>
      <c r="D12" s="201" t="str">
        <f t="shared" si="0"/>
        <v/>
      </c>
      <c r="E12" s="207" t="str">
        <f t="shared" si="2"/>
        <v/>
      </c>
      <c r="F12" s="208" t="str">
        <f t="shared" si="3"/>
        <v/>
      </c>
      <c r="G12" s="209"/>
      <c r="H12" s="210"/>
      <c r="I12" s="202"/>
      <c r="J12" s="50" t="str">
        <f t="shared" si="4"/>
        <v/>
      </c>
      <c r="K12" s="13"/>
      <c r="L12" s="13"/>
      <c r="M12" s="13"/>
      <c r="N12" s="13"/>
      <c r="O12" s="13"/>
      <c r="P12" s="13"/>
      <c r="Q12" s="13"/>
      <c r="R12" s="56" t="str">
        <f t="shared" si="1"/>
        <v/>
      </c>
      <c r="S12" s="113"/>
      <c r="T12" s="118">
        <f t="shared" si="5"/>
        <v>0</v>
      </c>
      <c r="U12" s="49" t="str">
        <f t="shared" si="6"/>
        <v/>
      </c>
      <c r="V12" s="14"/>
      <c r="W12" s="14"/>
      <c r="X12" s="14"/>
      <c r="Y12" s="14"/>
      <c r="Z12" s="14"/>
      <c r="AA12" s="14"/>
      <c r="AB12" s="123"/>
      <c r="AC12" s="118">
        <f t="shared" si="7"/>
        <v>0</v>
      </c>
      <c r="AD12" s="38" t="str">
        <f t="shared" si="8"/>
        <v/>
      </c>
      <c r="AE12" s="15"/>
      <c r="AF12" s="15"/>
      <c r="AG12" s="15"/>
      <c r="AH12" s="15"/>
      <c r="AI12" s="15"/>
      <c r="AJ12" s="15"/>
      <c r="AK12" s="15"/>
      <c r="AL12" s="15"/>
      <c r="AM12" s="15"/>
      <c r="AN12" s="15"/>
      <c r="AO12" s="15"/>
      <c r="AP12" s="16"/>
      <c r="AQ12" s="8">
        <f t="shared" si="9"/>
        <v>0</v>
      </c>
      <c r="AR12" s="38" t="str">
        <f t="shared" si="10"/>
        <v/>
      </c>
      <c r="AS12" s="15"/>
      <c r="AT12" s="15"/>
      <c r="AU12" s="15"/>
      <c r="AV12" s="15"/>
      <c r="AW12" s="15"/>
      <c r="AX12" s="15"/>
      <c r="AY12" s="15"/>
      <c r="AZ12" s="22">
        <f t="shared" si="11"/>
        <v>0</v>
      </c>
      <c r="BA12" s="38" t="str">
        <f t="shared" si="12"/>
        <v/>
      </c>
      <c r="BB12" s="143"/>
    </row>
    <row r="13" spans="1:56" s="9" customFormat="1" ht="18.5" customHeight="1" x14ac:dyDescent="0.2">
      <c r="A13" s="191"/>
      <c r="B13" s="192"/>
      <c r="C13" s="197">
        <v>5</v>
      </c>
      <c r="D13" s="198" t="str">
        <f t="shared" si="0"/>
        <v/>
      </c>
      <c r="E13" s="211" t="str">
        <f t="shared" si="2"/>
        <v/>
      </c>
      <c r="F13" s="212" t="str">
        <f t="shared" si="3"/>
        <v/>
      </c>
      <c r="G13" s="213"/>
      <c r="H13" s="214"/>
      <c r="I13" s="202"/>
      <c r="J13" s="50" t="str">
        <f t="shared" si="4"/>
        <v/>
      </c>
      <c r="K13" s="14"/>
      <c r="L13" s="14"/>
      <c r="M13" s="14"/>
      <c r="N13" s="14"/>
      <c r="O13" s="14"/>
      <c r="P13" s="14"/>
      <c r="Q13" s="14"/>
      <c r="R13" s="55" t="str">
        <f t="shared" si="1"/>
        <v/>
      </c>
      <c r="S13" s="123"/>
      <c r="T13" s="118">
        <f t="shared" si="5"/>
        <v>0</v>
      </c>
      <c r="U13" s="49" t="str">
        <f t="shared" si="6"/>
        <v/>
      </c>
      <c r="V13" s="54"/>
      <c r="W13" s="54"/>
      <c r="X13" s="54"/>
      <c r="Y13" s="54"/>
      <c r="Z13" s="54"/>
      <c r="AA13" s="54"/>
      <c r="AB13" s="122"/>
      <c r="AC13" s="118">
        <f t="shared" si="7"/>
        <v>0</v>
      </c>
      <c r="AD13" s="38" t="str">
        <f t="shared" si="8"/>
        <v/>
      </c>
      <c r="AE13" s="57"/>
      <c r="AF13" s="57"/>
      <c r="AG13" s="57"/>
      <c r="AH13" s="57"/>
      <c r="AI13" s="57"/>
      <c r="AJ13" s="57"/>
      <c r="AK13" s="57"/>
      <c r="AL13" s="57"/>
      <c r="AM13" s="57"/>
      <c r="AN13" s="57"/>
      <c r="AO13" s="57"/>
      <c r="AP13" s="58"/>
      <c r="AQ13" s="8">
        <f t="shared" si="9"/>
        <v>0</v>
      </c>
      <c r="AR13" s="38" t="str">
        <f t="shared" si="10"/>
        <v/>
      </c>
      <c r="AS13" s="57"/>
      <c r="AT13" s="57"/>
      <c r="AU13" s="57"/>
      <c r="AV13" s="57"/>
      <c r="AW13" s="57"/>
      <c r="AX13" s="57"/>
      <c r="AY13" s="57"/>
      <c r="AZ13" s="22">
        <f t="shared" si="11"/>
        <v>0</v>
      </c>
      <c r="BA13" s="38" t="str">
        <f t="shared" si="12"/>
        <v/>
      </c>
      <c r="BB13" s="144"/>
    </row>
    <row r="14" spans="1:56" s="9" customFormat="1" ht="18.5" customHeight="1" x14ac:dyDescent="0.2">
      <c r="A14" s="189"/>
      <c r="B14" s="190"/>
      <c r="C14" s="197">
        <v>6</v>
      </c>
      <c r="D14" s="201" t="str">
        <f t="shared" si="0"/>
        <v/>
      </c>
      <c r="E14" s="207" t="str">
        <f t="shared" si="2"/>
        <v/>
      </c>
      <c r="F14" s="208" t="str">
        <f t="shared" si="3"/>
        <v/>
      </c>
      <c r="G14" s="209"/>
      <c r="H14" s="210"/>
      <c r="I14" s="202"/>
      <c r="J14" s="50" t="str">
        <f t="shared" si="4"/>
        <v/>
      </c>
      <c r="K14" s="13"/>
      <c r="L14" s="13"/>
      <c r="M14" s="13"/>
      <c r="N14" s="13"/>
      <c r="O14" s="13"/>
      <c r="P14" s="13"/>
      <c r="Q14" s="13"/>
      <c r="R14" s="56" t="str">
        <f t="shared" si="1"/>
        <v/>
      </c>
      <c r="S14" s="113"/>
      <c r="T14" s="118">
        <f t="shared" si="5"/>
        <v>0</v>
      </c>
      <c r="U14" s="49" t="str">
        <f t="shared" si="6"/>
        <v/>
      </c>
      <c r="V14" s="14"/>
      <c r="W14" s="14"/>
      <c r="X14" s="14"/>
      <c r="Y14" s="14"/>
      <c r="Z14" s="14"/>
      <c r="AA14" s="14"/>
      <c r="AB14" s="123"/>
      <c r="AC14" s="118">
        <f t="shared" si="7"/>
        <v>0</v>
      </c>
      <c r="AD14" s="38" t="str">
        <f t="shared" si="8"/>
        <v/>
      </c>
      <c r="AE14" s="15"/>
      <c r="AF14" s="15"/>
      <c r="AG14" s="15"/>
      <c r="AH14" s="15"/>
      <c r="AI14" s="15"/>
      <c r="AJ14" s="15"/>
      <c r="AK14" s="15"/>
      <c r="AL14" s="15"/>
      <c r="AM14" s="15"/>
      <c r="AN14" s="15"/>
      <c r="AO14" s="15"/>
      <c r="AP14" s="16"/>
      <c r="AQ14" s="8">
        <f t="shared" si="9"/>
        <v>0</v>
      </c>
      <c r="AR14" s="38" t="str">
        <f t="shared" si="10"/>
        <v/>
      </c>
      <c r="AS14" s="15"/>
      <c r="AT14" s="15"/>
      <c r="AU14" s="15"/>
      <c r="AV14" s="15"/>
      <c r="AW14" s="15"/>
      <c r="AX14" s="15"/>
      <c r="AY14" s="15"/>
      <c r="AZ14" s="22">
        <f t="shared" si="11"/>
        <v>0</v>
      </c>
      <c r="BA14" s="38" t="str">
        <f t="shared" si="12"/>
        <v/>
      </c>
      <c r="BB14" s="143"/>
    </row>
    <row r="15" spans="1:56" s="9" customFormat="1" ht="18.5" customHeight="1" x14ac:dyDescent="0.2">
      <c r="A15" s="191"/>
      <c r="B15" s="192"/>
      <c r="C15" s="197">
        <v>7</v>
      </c>
      <c r="D15" s="198" t="str">
        <f t="shared" si="0"/>
        <v/>
      </c>
      <c r="E15" s="211" t="str">
        <f t="shared" si="2"/>
        <v/>
      </c>
      <c r="F15" s="212" t="str">
        <f t="shared" si="3"/>
        <v/>
      </c>
      <c r="G15" s="213"/>
      <c r="H15" s="214"/>
      <c r="I15" s="202"/>
      <c r="J15" s="50" t="str">
        <f t="shared" si="4"/>
        <v/>
      </c>
      <c r="K15" s="14"/>
      <c r="L15" s="14"/>
      <c r="M15" s="14"/>
      <c r="N15" s="14"/>
      <c r="O15" s="14"/>
      <c r="P15" s="14"/>
      <c r="Q15" s="14"/>
      <c r="R15" s="55" t="str">
        <f t="shared" si="1"/>
        <v/>
      </c>
      <c r="S15" s="123"/>
      <c r="T15" s="118">
        <f t="shared" si="5"/>
        <v>0</v>
      </c>
      <c r="U15" s="49" t="str">
        <f t="shared" si="6"/>
        <v/>
      </c>
      <c r="V15" s="54"/>
      <c r="W15" s="54"/>
      <c r="X15" s="54"/>
      <c r="Y15" s="54"/>
      <c r="Z15" s="54"/>
      <c r="AA15" s="54"/>
      <c r="AB15" s="122"/>
      <c r="AC15" s="118">
        <f t="shared" si="7"/>
        <v>0</v>
      </c>
      <c r="AD15" s="38" t="str">
        <f t="shared" si="8"/>
        <v/>
      </c>
      <c r="AE15" s="57"/>
      <c r="AF15" s="57"/>
      <c r="AG15" s="57"/>
      <c r="AH15" s="57"/>
      <c r="AI15" s="57"/>
      <c r="AJ15" s="57"/>
      <c r="AK15" s="57"/>
      <c r="AL15" s="57"/>
      <c r="AM15" s="57"/>
      <c r="AN15" s="57"/>
      <c r="AO15" s="57"/>
      <c r="AP15" s="58"/>
      <c r="AQ15" s="8">
        <f t="shared" si="9"/>
        <v>0</v>
      </c>
      <c r="AR15" s="38" t="str">
        <f t="shared" si="10"/>
        <v/>
      </c>
      <c r="AS15" s="57"/>
      <c r="AT15" s="57"/>
      <c r="AU15" s="57"/>
      <c r="AV15" s="57"/>
      <c r="AW15" s="57"/>
      <c r="AX15" s="57"/>
      <c r="AY15" s="57"/>
      <c r="AZ15" s="22">
        <f t="shared" si="11"/>
        <v>0</v>
      </c>
      <c r="BA15" s="38" t="str">
        <f t="shared" si="12"/>
        <v/>
      </c>
      <c r="BB15" s="144"/>
    </row>
    <row r="16" spans="1:56" s="9" customFormat="1" ht="18.5" customHeight="1" x14ac:dyDescent="0.2">
      <c r="A16" s="189"/>
      <c r="B16" s="190"/>
      <c r="C16" s="197">
        <v>8</v>
      </c>
      <c r="D16" s="201" t="str">
        <f t="shared" si="0"/>
        <v/>
      </c>
      <c r="E16" s="207" t="str">
        <f t="shared" si="2"/>
        <v/>
      </c>
      <c r="F16" s="208" t="str">
        <f t="shared" si="3"/>
        <v/>
      </c>
      <c r="G16" s="209"/>
      <c r="H16" s="210"/>
      <c r="I16" s="202"/>
      <c r="J16" s="50" t="str">
        <f t="shared" si="4"/>
        <v/>
      </c>
      <c r="K16" s="13"/>
      <c r="L16" s="13"/>
      <c r="M16" s="13"/>
      <c r="N16" s="13"/>
      <c r="O16" s="13"/>
      <c r="P16" s="13"/>
      <c r="Q16" s="13"/>
      <c r="R16" s="56" t="str">
        <f t="shared" si="1"/>
        <v/>
      </c>
      <c r="S16" s="113"/>
      <c r="T16" s="118">
        <f t="shared" si="5"/>
        <v>0</v>
      </c>
      <c r="U16" s="49" t="str">
        <f t="shared" si="6"/>
        <v/>
      </c>
      <c r="V16" s="14"/>
      <c r="W16" s="14"/>
      <c r="X16" s="14"/>
      <c r="Y16" s="14"/>
      <c r="Z16" s="14"/>
      <c r="AA16" s="14"/>
      <c r="AB16" s="123"/>
      <c r="AC16" s="118">
        <f t="shared" si="7"/>
        <v>0</v>
      </c>
      <c r="AD16" s="38" t="str">
        <f t="shared" si="8"/>
        <v/>
      </c>
      <c r="AE16" s="15"/>
      <c r="AF16" s="15"/>
      <c r="AG16" s="15"/>
      <c r="AH16" s="15"/>
      <c r="AI16" s="15"/>
      <c r="AJ16" s="15"/>
      <c r="AK16" s="15"/>
      <c r="AL16" s="15"/>
      <c r="AM16" s="15"/>
      <c r="AN16" s="15"/>
      <c r="AO16" s="15"/>
      <c r="AP16" s="16"/>
      <c r="AQ16" s="8">
        <f t="shared" si="9"/>
        <v>0</v>
      </c>
      <c r="AR16" s="38" t="str">
        <f t="shared" si="10"/>
        <v/>
      </c>
      <c r="AS16" s="15"/>
      <c r="AT16" s="15"/>
      <c r="AU16" s="15"/>
      <c r="AV16" s="15"/>
      <c r="AW16" s="15"/>
      <c r="AX16" s="15"/>
      <c r="AY16" s="15"/>
      <c r="AZ16" s="22">
        <f t="shared" si="11"/>
        <v>0</v>
      </c>
      <c r="BA16" s="38" t="str">
        <f t="shared" si="12"/>
        <v/>
      </c>
      <c r="BB16" s="143"/>
    </row>
    <row r="17" spans="1:54" s="9" customFormat="1" ht="18.5" customHeight="1" x14ac:dyDescent="0.2">
      <c r="A17" s="191"/>
      <c r="B17" s="192"/>
      <c r="C17" s="197">
        <v>9</v>
      </c>
      <c r="D17" s="198" t="str">
        <f t="shared" si="0"/>
        <v/>
      </c>
      <c r="E17" s="211" t="str">
        <f t="shared" si="2"/>
        <v/>
      </c>
      <c r="F17" s="212" t="str">
        <f t="shared" si="3"/>
        <v/>
      </c>
      <c r="G17" s="213"/>
      <c r="H17" s="214"/>
      <c r="I17" s="202"/>
      <c r="J17" s="50" t="str">
        <f t="shared" si="4"/>
        <v/>
      </c>
      <c r="K17" s="14"/>
      <c r="L17" s="14"/>
      <c r="M17" s="14"/>
      <c r="N17" s="14"/>
      <c r="O17" s="14"/>
      <c r="P17" s="14"/>
      <c r="Q17" s="14"/>
      <c r="R17" s="55" t="str">
        <f t="shared" si="1"/>
        <v/>
      </c>
      <c r="S17" s="123"/>
      <c r="T17" s="118">
        <f t="shared" si="5"/>
        <v>0</v>
      </c>
      <c r="U17" s="49" t="str">
        <f t="shared" si="6"/>
        <v/>
      </c>
      <c r="V17" s="54"/>
      <c r="W17" s="54"/>
      <c r="X17" s="54"/>
      <c r="Y17" s="54"/>
      <c r="Z17" s="54"/>
      <c r="AA17" s="54"/>
      <c r="AB17" s="122"/>
      <c r="AC17" s="118">
        <f t="shared" si="7"/>
        <v>0</v>
      </c>
      <c r="AD17" s="38" t="str">
        <f t="shared" si="8"/>
        <v/>
      </c>
      <c r="AE17" s="57"/>
      <c r="AF17" s="57"/>
      <c r="AG17" s="57"/>
      <c r="AH17" s="57"/>
      <c r="AI17" s="57"/>
      <c r="AJ17" s="57"/>
      <c r="AK17" s="57"/>
      <c r="AL17" s="57"/>
      <c r="AM17" s="57"/>
      <c r="AN17" s="57"/>
      <c r="AO17" s="57"/>
      <c r="AP17" s="58"/>
      <c r="AQ17" s="8">
        <f t="shared" si="9"/>
        <v>0</v>
      </c>
      <c r="AR17" s="38" t="str">
        <f t="shared" si="10"/>
        <v/>
      </c>
      <c r="AS17" s="57"/>
      <c r="AT17" s="57"/>
      <c r="AU17" s="57"/>
      <c r="AV17" s="57"/>
      <c r="AW17" s="57"/>
      <c r="AX17" s="57"/>
      <c r="AY17" s="57"/>
      <c r="AZ17" s="22">
        <f t="shared" si="11"/>
        <v>0</v>
      </c>
      <c r="BA17" s="38" t="str">
        <f t="shared" si="12"/>
        <v/>
      </c>
      <c r="BB17" s="144"/>
    </row>
    <row r="18" spans="1:54" s="9" customFormat="1" ht="18.5" customHeight="1" x14ac:dyDescent="0.2">
      <c r="A18" s="189"/>
      <c r="B18" s="190"/>
      <c r="C18" s="197">
        <v>10</v>
      </c>
      <c r="D18" s="201" t="str">
        <f t="shared" si="0"/>
        <v/>
      </c>
      <c r="E18" s="207" t="str">
        <f t="shared" si="2"/>
        <v/>
      </c>
      <c r="F18" s="208" t="str">
        <f t="shared" si="3"/>
        <v/>
      </c>
      <c r="G18" s="209"/>
      <c r="H18" s="210"/>
      <c r="I18" s="202"/>
      <c r="J18" s="50" t="str">
        <f t="shared" si="4"/>
        <v/>
      </c>
      <c r="K18" s="13"/>
      <c r="L18" s="13"/>
      <c r="M18" s="13"/>
      <c r="N18" s="13"/>
      <c r="O18" s="13"/>
      <c r="P18" s="13"/>
      <c r="Q18" s="13"/>
      <c r="R18" s="56" t="str">
        <f t="shared" si="1"/>
        <v/>
      </c>
      <c r="S18" s="113"/>
      <c r="T18" s="118">
        <f t="shared" si="5"/>
        <v>0</v>
      </c>
      <c r="U18" s="49" t="str">
        <f t="shared" si="6"/>
        <v/>
      </c>
      <c r="V18" s="14"/>
      <c r="W18" s="14"/>
      <c r="X18" s="14"/>
      <c r="Y18" s="14"/>
      <c r="Z18" s="14"/>
      <c r="AA18" s="14"/>
      <c r="AB18" s="123"/>
      <c r="AC18" s="118">
        <f t="shared" si="7"/>
        <v>0</v>
      </c>
      <c r="AD18" s="38" t="str">
        <f t="shared" si="8"/>
        <v/>
      </c>
      <c r="AE18" s="15"/>
      <c r="AF18" s="15"/>
      <c r="AG18" s="15"/>
      <c r="AH18" s="15"/>
      <c r="AI18" s="15"/>
      <c r="AJ18" s="15"/>
      <c r="AK18" s="15"/>
      <c r="AL18" s="15"/>
      <c r="AM18" s="15"/>
      <c r="AN18" s="15"/>
      <c r="AO18" s="15"/>
      <c r="AP18" s="16"/>
      <c r="AQ18" s="8">
        <f t="shared" si="9"/>
        <v>0</v>
      </c>
      <c r="AR18" s="38" t="str">
        <f t="shared" si="10"/>
        <v/>
      </c>
      <c r="AS18" s="15"/>
      <c r="AT18" s="15"/>
      <c r="AU18" s="15"/>
      <c r="AV18" s="15"/>
      <c r="AW18" s="15"/>
      <c r="AX18" s="15"/>
      <c r="AY18" s="15"/>
      <c r="AZ18" s="22">
        <f t="shared" si="11"/>
        <v>0</v>
      </c>
      <c r="BA18" s="38" t="str">
        <f t="shared" si="12"/>
        <v/>
      </c>
      <c r="BB18" s="143"/>
    </row>
    <row r="19" spans="1:54" s="9" customFormat="1" ht="18.5" customHeight="1" x14ac:dyDescent="0.2">
      <c r="A19" s="191"/>
      <c r="B19" s="192"/>
      <c r="C19" s="197">
        <v>11</v>
      </c>
      <c r="D19" s="198" t="str">
        <f t="shared" si="0"/>
        <v/>
      </c>
      <c r="E19" s="211" t="str">
        <f t="shared" si="2"/>
        <v/>
      </c>
      <c r="F19" s="212" t="str">
        <f t="shared" si="3"/>
        <v/>
      </c>
      <c r="G19" s="213"/>
      <c r="H19" s="214"/>
      <c r="I19" s="202"/>
      <c r="J19" s="50" t="str">
        <f t="shared" si="4"/>
        <v/>
      </c>
      <c r="K19" s="14"/>
      <c r="L19" s="14"/>
      <c r="M19" s="14"/>
      <c r="N19" s="14"/>
      <c r="O19" s="14"/>
      <c r="P19" s="14"/>
      <c r="Q19" s="14"/>
      <c r="R19" s="55" t="str">
        <f t="shared" si="1"/>
        <v/>
      </c>
      <c r="S19" s="123"/>
      <c r="T19" s="118">
        <f t="shared" si="5"/>
        <v>0</v>
      </c>
      <c r="U19" s="49" t="str">
        <f t="shared" si="6"/>
        <v/>
      </c>
      <c r="V19" s="54"/>
      <c r="W19" s="54"/>
      <c r="X19" s="54"/>
      <c r="Y19" s="54"/>
      <c r="Z19" s="54"/>
      <c r="AA19" s="54"/>
      <c r="AB19" s="122"/>
      <c r="AC19" s="118">
        <f t="shared" si="7"/>
        <v>0</v>
      </c>
      <c r="AD19" s="38" t="str">
        <f t="shared" si="8"/>
        <v/>
      </c>
      <c r="AE19" s="57"/>
      <c r="AF19" s="57"/>
      <c r="AG19" s="57"/>
      <c r="AH19" s="57"/>
      <c r="AI19" s="57"/>
      <c r="AJ19" s="57"/>
      <c r="AK19" s="57"/>
      <c r="AL19" s="57"/>
      <c r="AM19" s="57"/>
      <c r="AN19" s="57"/>
      <c r="AO19" s="57"/>
      <c r="AP19" s="58"/>
      <c r="AQ19" s="8">
        <f t="shared" si="9"/>
        <v>0</v>
      </c>
      <c r="AR19" s="38" t="str">
        <f t="shared" si="10"/>
        <v/>
      </c>
      <c r="AS19" s="57"/>
      <c r="AT19" s="57"/>
      <c r="AU19" s="57"/>
      <c r="AV19" s="57"/>
      <c r="AW19" s="57"/>
      <c r="AX19" s="57"/>
      <c r="AY19" s="57"/>
      <c r="AZ19" s="22">
        <f t="shared" si="11"/>
        <v>0</v>
      </c>
      <c r="BA19" s="38" t="str">
        <f t="shared" si="12"/>
        <v/>
      </c>
      <c r="BB19" s="144"/>
    </row>
    <row r="20" spans="1:54" s="9" customFormat="1" ht="18.5" customHeight="1" x14ac:dyDescent="0.2">
      <c r="A20" s="189"/>
      <c r="B20" s="190"/>
      <c r="C20" s="197">
        <v>12</v>
      </c>
      <c r="D20" s="201" t="str">
        <f t="shared" si="0"/>
        <v/>
      </c>
      <c r="E20" s="207" t="str">
        <f t="shared" si="2"/>
        <v/>
      </c>
      <c r="F20" s="208" t="str">
        <f t="shared" si="3"/>
        <v/>
      </c>
      <c r="G20" s="209"/>
      <c r="H20" s="210"/>
      <c r="I20" s="202"/>
      <c r="J20" s="50" t="str">
        <f t="shared" si="4"/>
        <v/>
      </c>
      <c r="K20" s="13"/>
      <c r="L20" s="13"/>
      <c r="M20" s="13"/>
      <c r="N20" s="13"/>
      <c r="O20" s="13"/>
      <c r="P20" s="13"/>
      <c r="Q20" s="13"/>
      <c r="R20" s="56" t="str">
        <f t="shared" si="1"/>
        <v/>
      </c>
      <c r="S20" s="113"/>
      <c r="T20" s="118">
        <f t="shared" si="5"/>
        <v>0</v>
      </c>
      <c r="U20" s="49" t="str">
        <f t="shared" si="6"/>
        <v/>
      </c>
      <c r="V20" s="14"/>
      <c r="W20" s="14"/>
      <c r="X20" s="14"/>
      <c r="Y20" s="14"/>
      <c r="Z20" s="14"/>
      <c r="AA20" s="14"/>
      <c r="AB20" s="123"/>
      <c r="AC20" s="118">
        <f t="shared" si="7"/>
        <v>0</v>
      </c>
      <c r="AD20" s="38" t="str">
        <f t="shared" si="8"/>
        <v/>
      </c>
      <c r="AE20" s="15"/>
      <c r="AF20" s="15"/>
      <c r="AG20" s="15"/>
      <c r="AH20" s="15"/>
      <c r="AI20" s="15"/>
      <c r="AJ20" s="15"/>
      <c r="AK20" s="15"/>
      <c r="AL20" s="15"/>
      <c r="AM20" s="15"/>
      <c r="AN20" s="15"/>
      <c r="AO20" s="15"/>
      <c r="AP20" s="16"/>
      <c r="AQ20" s="8">
        <f t="shared" si="9"/>
        <v>0</v>
      </c>
      <c r="AR20" s="38" t="str">
        <f t="shared" si="10"/>
        <v/>
      </c>
      <c r="AS20" s="15"/>
      <c r="AT20" s="15"/>
      <c r="AU20" s="15"/>
      <c r="AV20" s="15"/>
      <c r="AW20" s="15"/>
      <c r="AX20" s="15"/>
      <c r="AY20" s="15"/>
      <c r="AZ20" s="22">
        <f t="shared" si="11"/>
        <v>0</v>
      </c>
      <c r="BA20" s="38" t="str">
        <f t="shared" si="12"/>
        <v/>
      </c>
      <c r="BB20" s="143"/>
    </row>
    <row r="21" spans="1:54" s="9" customFormat="1" ht="18.5" customHeight="1" x14ac:dyDescent="0.2">
      <c r="A21" s="191"/>
      <c r="B21" s="192"/>
      <c r="C21" s="197">
        <v>13</v>
      </c>
      <c r="D21" s="198" t="str">
        <f t="shared" si="0"/>
        <v/>
      </c>
      <c r="E21" s="211" t="str">
        <f t="shared" si="2"/>
        <v/>
      </c>
      <c r="F21" s="212" t="str">
        <f t="shared" si="3"/>
        <v/>
      </c>
      <c r="G21" s="213"/>
      <c r="H21" s="214"/>
      <c r="I21" s="202"/>
      <c r="J21" s="50" t="str">
        <f t="shared" si="4"/>
        <v/>
      </c>
      <c r="K21" s="14"/>
      <c r="L21" s="14"/>
      <c r="M21" s="14"/>
      <c r="N21" s="14"/>
      <c r="O21" s="14"/>
      <c r="P21" s="14"/>
      <c r="Q21" s="14"/>
      <c r="R21" s="55" t="str">
        <f t="shared" si="1"/>
        <v/>
      </c>
      <c r="S21" s="123"/>
      <c r="T21" s="118">
        <f t="shared" si="5"/>
        <v>0</v>
      </c>
      <c r="U21" s="49" t="str">
        <f t="shared" si="6"/>
        <v/>
      </c>
      <c r="V21" s="54"/>
      <c r="W21" s="54"/>
      <c r="X21" s="54"/>
      <c r="Y21" s="54"/>
      <c r="Z21" s="54"/>
      <c r="AA21" s="54"/>
      <c r="AB21" s="122"/>
      <c r="AC21" s="118">
        <f t="shared" si="7"/>
        <v>0</v>
      </c>
      <c r="AD21" s="38" t="str">
        <f t="shared" si="8"/>
        <v/>
      </c>
      <c r="AE21" s="57"/>
      <c r="AF21" s="57"/>
      <c r="AG21" s="57"/>
      <c r="AH21" s="57"/>
      <c r="AI21" s="57"/>
      <c r="AJ21" s="57"/>
      <c r="AK21" s="57"/>
      <c r="AL21" s="57"/>
      <c r="AM21" s="57"/>
      <c r="AN21" s="57"/>
      <c r="AO21" s="57"/>
      <c r="AP21" s="58"/>
      <c r="AQ21" s="8">
        <f t="shared" si="9"/>
        <v>0</v>
      </c>
      <c r="AR21" s="38" t="str">
        <f t="shared" si="10"/>
        <v/>
      </c>
      <c r="AS21" s="57"/>
      <c r="AT21" s="57"/>
      <c r="AU21" s="57"/>
      <c r="AV21" s="57"/>
      <c r="AW21" s="57"/>
      <c r="AX21" s="57"/>
      <c r="AY21" s="57"/>
      <c r="AZ21" s="22">
        <f t="shared" si="11"/>
        <v>0</v>
      </c>
      <c r="BA21" s="38" t="str">
        <f t="shared" si="12"/>
        <v/>
      </c>
      <c r="BB21" s="144"/>
    </row>
    <row r="22" spans="1:54" s="9" customFormat="1" ht="18.5" customHeight="1" x14ac:dyDescent="0.2">
      <c r="A22" s="189"/>
      <c r="B22" s="190"/>
      <c r="C22" s="197">
        <v>14</v>
      </c>
      <c r="D22" s="201" t="str">
        <f t="shared" si="0"/>
        <v/>
      </c>
      <c r="E22" s="207" t="str">
        <f t="shared" si="2"/>
        <v/>
      </c>
      <c r="F22" s="208" t="str">
        <f t="shared" si="3"/>
        <v/>
      </c>
      <c r="G22" s="209"/>
      <c r="H22" s="210"/>
      <c r="I22" s="202"/>
      <c r="J22" s="50" t="str">
        <f t="shared" si="4"/>
        <v/>
      </c>
      <c r="K22" s="13"/>
      <c r="L22" s="13"/>
      <c r="M22" s="13"/>
      <c r="N22" s="13"/>
      <c r="O22" s="13"/>
      <c r="P22" s="13"/>
      <c r="Q22" s="13"/>
      <c r="R22" s="56" t="str">
        <f t="shared" si="1"/>
        <v/>
      </c>
      <c r="S22" s="113"/>
      <c r="T22" s="118">
        <f t="shared" si="5"/>
        <v>0</v>
      </c>
      <c r="U22" s="49" t="str">
        <f t="shared" si="6"/>
        <v/>
      </c>
      <c r="V22" s="14"/>
      <c r="W22" s="14"/>
      <c r="X22" s="14"/>
      <c r="Y22" s="14"/>
      <c r="Z22" s="14"/>
      <c r="AA22" s="14"/>
      <c r="AB22" s="123"/>
      <c r="AC22" s="118">
        <f t="shared" si="7"/>
        <v>0</v>
      </c>
      <c r="AD22" s="38" t="str">
        <f t="shared" si="8"/>
        <v/>
      </c>
      <c r="AE22" s="15"/>
      <c r="AF22" s="15"/>
      <c r="AG22" s="15"/>
      <c r="AH22" s="15"/>
      <c r="AI22" s="15"/>
      <c r="AJ22" s="15"/>
      <c r="AK22" s="15"/>
      <c r="AL22" s="15"/>
      <c r="AM22" s="15"/>
      <c r="AN22" s="15"/>
      <c r="AO22" s="15"/>
      <c r="AP22" s="16"/>
      <c r="AQ22" s="8">
        <f t="shared" si="9"/>
        <v>0</v>
      </c>
      <c r="AR22" s="38" t="str">
        <f t="shared" si="10"/>
        <v/>
      </c>
      <c r="AS22" s="15"/>
      <c r="AT22" s="15"/>
      <c r="AU22" s="15"/>
      <c r="AV22" s="15"/>
      <c r="AW22" s="15"/>
      <c r="AX22" s="15"/>
      <c r="AY22" s="15"/>
      <c r="AZ22" s="22">
        <f t="shared" si="11"/>
        <v>0</v>
      </c>
      <c r="BA22" s="38" t="str">
        <f t="shared" si="12"/>
        <v/>
      </c>
      <c r="BB22" s="143"/>
    </row>
    <row r="23" spans="1:54" s="9" customFormat="1" ht="18.5" customHeight="1" x14ac:dyDescent="0.2">
      <c r="A23" s="191"/>
      <c r="B23" s="192"/>
      <c r="C23" s="197">
        <v>15</v>
      </c>
      <c r="D23" s="198" t="str">
        <f t="shared" si="0"/>
        <v/>
      </c>
      <c r="E23" s="211" t="str">
        <f t="shared" si="2"/>
        <v/>
      </c>
      <c r="F23" s="212" t="str">
        <f t="shared" si="3"/>
        <v/>
      </c>
      <c r="G23" s="213"/>
      <c r="H23" s="214"/>
      <c r="I23" s="202"/>
      <c r="J23" s="50" t="str">
        <f t="shared" si="4"/>
        <v/>
      </c>
      <c r="K23" s="14"/>
      <c r="L23" s="14"/>
      <c r="M23" s="14"/>
      <c r="N23" s="14"/>
      <c r="O23" s="14"/>
      <c r="P23" s="14"/>
      <c r="Q23" s="14"/>
      <c r="R23" s="55" t="str">
        <f t="shared" si="1"/>
        <v/>
      </c>
      <c r="S23" s="123"/>
      <c r="T23" s="118">
        <f t="shared" si="5"/>
        <v>0</v>
      </c>
      <c r="U23" s="49" t="str">
        <f t="shared" si="6"/>
        <v/>
      </c>
      <c r="V23" s="54"/>
      <c r="W23" s="54"/>
      <c r="X23" s="54"/>
      <c r="Y23" s="54"/>
      <c r="Z23" s="54"/>
      <c r="AA23" s="54"/>
      <c r="AB23" s="122"/>
      <c r="AC23" s="118">
        <f t="shared" si="7"/>
        <v>0</v>
      </c>
      <c r="AD23" s="38" t="str">
        <f t="shared" si="8"/>
        <v/>
      </c>
      <c r="AE23" s="57"/>
      <c r="AF23" s="57"/>
      <c r="AG23" s="57"/>
      <c r="AH23" s="57"/>
      <c r="AI23" s="57"/>
      <c r="AJ23" s="57"/>
      <c r="AK23" s="57"/>
      <c r="AL23" s="57"/>
      <c r="AM23" s="57"/>
      <c r="AN23" s="57"/>
      <c r="AO23" s="57"/>
      <c r="AP23" s="58"/>
      <c r="AQ23" s="8">
        <f t="shared" si="9"/>
        <v>0</v>
      </c>
      <c r="AR23" s="38" t="str">
        <f t="shared" si="10"/>
        <v/>
      </c>
      <c r="AS23" s="57"/>
      <c r="AT23" s="57"/>
      <c r="AU23" s="57"/>
      <c r="AV23" s="57"/>
      <c r="AW23" s="57"/>
      <c r="AX23" s="57"/>
      <c r="AY23" s="57"/>
      <c r="AZ23" s="22">
        <f t="shared" si="11"/>
        <v>0</v>
      </c>
      <c r="BA23" s="38" t="str">
        <f t="shared" si="12"/>
        <v/>
      </c>
      <c r="BB23" s="144"/>
    </row>
    <row r="24" spans="1:54" s="9" customFormat="1" ht="18.5" customHeight="1" x14ac:dyDescent="0.2">
      <c r="A24" s="189"/>
      <c r="B24" s="190"/>
      <c r="C24" s="197">
        <v>16</v>
      </c>
      <c r="D24" s="201" t="str">
        <f t="shared" si="0"/>
        <v/>
      </c>
      <c r="E24" s="207" t="str">
        <f t="shared" si="2"/>
        <v/>
      </c>
      <c r="F24" s="208" t="str">
        <f t="shared" si="3"/>
        <v/>
      </c>
      <c r="G24" s="209"/>
      <c r="H24" s="210"/>
      <c r="I24" s="202"/>
      <c r="J24" s="50" t="str">
        <f t="shared" si="4"/>
        <v/>
      </c>
      <c r="K24" s="13"/>
      <c r="L24" s="13"/>
      <c r="M24" s="13"/>
      <c r="N24" s="13"/>
      <c r="O24" s="13"/>
      <c r="P24" s="13"/>
      <c r="Q24" s="13"/>
      <c r="R24" s="56" t="str">
        <f t="shared" si="1"/>
        <v/>
      </c>
      <c r="S24" s="113"/>
      <c r="T24" s="118">
        <f t="shared" si="5"/>
        <v>0</v>
      </c>
      <c r="U24" s="49" t="str">
        <f t="shared" si="6"/>
        <v/>
      </c>
      <c r="V24" s="14"/>
      <c r="W24" s="14"/>
      <c r="X24" s="14"/>
      <c r="Y24" s="14"/>
      <c r="Z24" s="14"/>
      <c r="AA24" s="14"/>
      <c r="AB24" s="123"/>
      <c r="AC24" s="118">
        <f t="shared" si="7"/>
        <v>0</v>
      </c>
      <c r="AD24" s="38" t="str">
        <f t="shared" si="8"/>
        <v/>
      </c>
      <c r="AE24" s="15"/>
      <c r="AF24" s="15"/>
      <c r="AG24" s="15"/>
      <c r="AH24" s="15"/>
      <c r="AI24" s="15"/>
      <c r="AJ24" s="15"/>
      <c r="AK24" s="15"/>
      <c r="AL24" s="15"/>
      <c r="AM24" s="15"/>
      <c r="AN24" s="15"/>
      <c r="AO24" s="15"/>
      <c r="AP24" s="16"/>
      <c r="AQ24" s="8">
        <f t="shared" si="9"/>
        <v>0</v>
      </c>
      <c r="AR24" s="38" t="str">
        <f t="shared" si="10"/>
        <v/>
      </c>
      <c r="AS24" s="15"/>
      <c r="AT24" s="15"/>
      <c r="AU24" s="15"/>
      <c r="AV24" s="15"/>
      <c r="AW24" s="15"/>
      <c r="AX24" s="15"/>
      <c r="AY24" s="15"/>
      <c r="AZ24" s="22">
        <f t="shared" si="11"/>
        <v>0</v>
      </c>
      <c r="BA24" s="38" t="str">
        <f t="shared" si="12"/>
        <v/>
      </c>
      <c r="BB24" s="143"/>
    </row>
    <row r="25" spans="1:54" s="9" customFormat="1" ht="18.5" customHeight="1" x14ac:dyDescent="0.2">
      <c r="A25" s="191"/>
      <c r="B25" s="192"/>
      <c r="C25" s="197">
        <v>17</v>
      </c>
      <c r="D25" s="198" t="str">
        <f t="shared" si="0"/>
        <v/>
      </c>
      <c r="E25" s="211" t="str">
        <f t="shared" si="2"/>
        <v/>
      </c>
      <c r="F25" s="212" t="str">
        <f t="shared" si="3"/>
        <v/>
      </c>
      <c r="G25" s="213"/>
      <c r="H25" s="214"/>
      <c r="I25" s="202"/>
      <c r="J25" s="50" t="str">
        <f t="shared" si="4"/>
        <v/>
      </c>
      <c r="K25" s="14"/>
      <c r="L25" s="14"/>
      <c r="M25" s="14"/>
      <c r="N25" s="14"/>
      <c r="O25" s="14"/>
      <c r="P25" s="14"/>
      <c r="Q25" s="14"/>
      <c r="R25" s="55" t="str">
        <f t="shared" si="1"/>
        <v/>
      </c>
      <c r="S25" s="123"/>
      <c r="T25" s="118">
        <f t="shared" si="5"/>
        <v>0</v>
      </c>
      <c r="U25" s="49" t="str">
        <f t="shared" si="6"/>
        <v/>
      </c>
      <c r="V25" s="54"/>
      <c r="W25" s="54"/>
      <c r="X25" s="54"/>
      <c r="Y25" s="54"/>
      <c r="Z25" s="54"/>
      <c r="AA25" s="54"/>
      <c r="AB25" s="122"/>
      <c r="AC25" s="118">
        <f t="shared" si="7"/>
        <v>0</v>
      </c>
      <c r="AD25" s="38" t="str">
        <f t="shared" si="8"/>
        <v/>
      </c>
      <c r="AE25" s="57"/>
      <c r="AF25" s="57"/>
      <c r="AG25" s="57"/>
      <c r="AH25" s="57"/>
      <c r="AI25" s="57"/>
      <c r="AJ25" s="57"/>
      <c r="AK25" s="57"/>
      <c r="AL25" s="57"/>
      <c r="AM25" s="57"/>
      <c r="AN25" s="57"/>
      <c r="AO25" s="57"/>
      <c r="AP25" s="58"/>
      <c r="AQ25" s="8">
        <f t="shared" si="9"/>
        <v>0</v>
      </c>
      <c r="AR25" s="38" t="str">
        <f t="shared" si="10"/>
        <v/>
      </c>
      <c r="AS25" s="57"/>
      <c r="AT25" s="57"/>
      <c r="AU25" s="57"/>
      <c r="AV25" s="57"/>
      <c r="AW25" s="57"/>
      <c r="AX25" s="57"/>
      <c r="AY25" s="57"/>
      <c r="AZ25" s="22">
        <f t="shared" si="11"/>
        <v>0</v>
      </c>
      <c r="BA25" s="38" t="str">
        <f t="shared" si="12"/>
        <v/>
      </c>
      <c r="BB25" s="144"/>
    </row>
    <row r="26" spans="1:54" s="9" customFormat="1" ht="18.5" customHeight="1" x14ac:dyDescent="0.2">
      <c r="A26" s="189"/>
      <c r="B26" s="190"/>
      <c r="C26" s="197">
        <v>18</v>
      </c>
      <c r="D26" s="201" t="str">
        <f t="shared" si="0"/>
        <v/>
      </c>
      <c r="E26" s="207" t="str">
        <f t="shared" si="2"/>
        <v/>
      </c>
      <c r="F26" s="208" t="str">
        <f t="shared" si="3"/>
        <v/>
      </c>
      <c r="G26" s="209"/>
      <c r="H26" s="210"/>
      <c r="I26" s="202"/>
      <c r="J26" s="50" t="str">
        <f t="shared" si="4"/>
        <v/>
      </c>
      <c r="K26" s="13"/>
      <c r="L26" s="13"/>
      <c r="M26" s="13"/>
      <c r="N26" s="13"/>
      <c r="O26" s="13"/>
      <c r="P26" s="13"/>
      <c r="Q26" s="13"/>
      <c r="R26" s="56" t="str">
        <f t="shared" si="1"/>
        <v/>
      </c>
      <c r="S26" s="113"/>
      <c r="T26" s="118">
        <f t="shared" si="5"/>
        <v>0</v>
      </c>
      <c r="U26" s="49" t="str">
        <f t="shared" si="6"/>
        <v/>
      </c>
      <c r="V26" s="14"/>
      <c r="W26" s="14"/>
      <c r="X26" s="14"/>
      <c r="Y26" s="14"/>
      <c r="Z26" s="14"/>
      <c r="AA26" s="14"/>
      <c r="AB26" s="123"/>
      <c r="AC26" s="118">
        <f t="shared" si="7"/>
        <v>0</v>
      </c>
      <c r="AD26" s="38" t="str">
        <f t="shared" si="8"/>
        <v/>
      </c>
      <c r="AE26" s="15"/>
      <c r="AF26" s="15"/>
      <c r="AG26" s="15"/>
      <c r="AH26" s="15"/>
      <c r="AI26" s="15"/>
      <c r="AJ26" s="15"/>
      <c r="AK26" s="15"/>
      <c r="AL26" s="15"/>
      <c r="AM26" s="15"/>
      <c r="AN26" s="15"/>
      <c r="AO26" s="15"/>
      <c r="AP26" s="16"/>
      <c r="AQ26" s="8">
        <f t="shared" si="9"/>
        <v>0</v>
      </c>
      <c r="AR26" s="38" t="str">
        <f t="shared" si="10"/>
        <v/>
      </c>
      <c r="AS26" s="15"/>
      <c r="AT26" s="15"/>
      <c r="AU26" s="15"/>
      <c r="AV26" s="15"/>
      <c r="AW26" s="15"/>
      <c r="AX26" s="15"/>
      <c r="AY26" s="15"/>
      <c r="AZ26" s="22">
        <f t="shared" si="11"/>
        <v>0</v>
      </c>
      <c r="BA26" s="38" t="str">
        <f t="shared" si="12"/>
        <v/>
      </c>
      <c r="BB26" s="143"/>
    </row>
    <row r="27" spans="1:54" s="9" customFormat="1" ht="18.5" customHeight="1" x14ac:dyDescent="0.2">
      <c r="A27" s="191"/>
      <c r="B27" s="192"/>
      <c r="C27" s="197">
        <v>19</v>
      </c>
      <c r="D27" s="198" t="str">
        <f t="shared" si="0"/>
        <v/>
      </c>
      <c r="E27" s="211" t="str">
        <f t="shared" si="2"/>
        <v/>
      </c>
      <c r="F27" s="212" t="str">
        <f t="shared" si="3"/>
        <v/>
      </c>
      <c r="G27" s="213"/>
      <c r="H27" s="214"/>
      <c r="I27" s="202"/>
      <c r="J27" s="50" t="str">
        <f t="shared" si="4"/>
        <v/>
      </c>
      <c r="K27" s="14"/>
      <c r="L27" s="14"/>
      <c r="M27" s="14"/>
      <c r="N27" s="14"/>
      <c r="O27" s="14"/>
      <c r="P27" s="14"/>
      <c r="Q27" s="14"/>
      <c r="R27" s="55" t="str">
        <f t="shared" si="1"/>
        <v/>
      </c>
      <c r="S27" s="123"/>
      <c r="T27" s="118">
        <f t="shared" si="5"/>
        <v>0</v>
      </c>
      <c r="U27" s="49" t="str">
        <f t="shared" si="6"/>
        <v/>
      </c>
      <c r="V27" s="54"/>
      <c r="W27" s="54"/>
      <c r="X27" s="54"/>
      <c r="Y27" s="54"/>
      <c r="Z27" s="54"/>
      <c r="AA27" s="54"/>
      <c r="AB27" s="122"/>
      <c r="AC27" s="118">
        <f t="shared" si="7"/>
        <v>0</v>
      </c>
      <c r="AD27" s="38" t="str">
        <f t="shared" si="8"/>
        <v/>
      </c>
      <c r="AE27" s="57"/>
      <c r="AF27" s="57"/>
      <c r="AG27" s="57"/>
      <c r="AH27" s="57"/>
      <c r="AI27" s="57"/>
      <c r="AJ27" s="57"/>
      <c r="AK27" s="57"/>
      <c r="AL27" s="57"/>
      <c r="AM27" s="57"/>
      <c r="AN27" s="57"/>
      <c r="AO27" s="57"/>
      <c r="AP27" s="58"/>
      <c r="AQ27" s="8">
        <f t="shared" si="9"/>
        <v>0</v>
      </c>
      <c r="AR27" s="38" t="str">
        <f t="shared" si="10"/>
        <v/>
      </c>
      <c r="AS27" s="57"/>
      <c r="AT27" s="57"/>
      <c r="AU27" s="57"/>
      <c r="AV27" s="57"/>
      <c r="AW27" s="57"/>
      <c r="AX27" s="57"/>
      <c r="AY27" s="57"/>
      <c r="AZ27" s="22">
        <f t="shared" si="11"/>
        <v>0</v>
      </c>
      <c r="BA27" s="38" t="str">
        <f t="shared" si="12"/>
        <v/>
      </c>
      <c r="BB27" s="144"/>
    </row>
    <row r="28" spans="1:54" s="9" customFormat="1" ht="18.5" customHeight="1" x14ac:dyDescent="0.2">
      <c r="A28" s="189"/>
      <c r="B28" s="190"/>
      <c r="C28" s="197">
        <v>20</v>
      </c>
      <c r="D28" s="201" t="str">
        <f t="shared" si="0"/>
        <v/>
      </c>
      <c r="E28" s="207" t="str">
        <f t="shared" si="2"/>
        <v/>
      </c>
      <c r="F28" s="208" t="str">
        <f t="shared" si="3"/>
        <v/>
      </c>
      <c r="G28" s="209"/>
      <c r="H28" s="210"/>
      <c r="I28" s="202"/>
      <c r="J28" s="50" t="str">
        <f t="shared" si="4"/>
        <v/>
      </c>
      <c r="K28" s="13"/>
      <c r="L28" s="13"/>
      <c r="M28" s="13"/>
      <c r="N28" s="13"/>
      <c r="O28" s="13"/>
      <c r="P28" s="13"/>
      <c r="Q28" s="13"/>
      <c r="R28" s="56" t="str">
        <f t="shared" si="1"/>
        <v/>
      </c>
      <c r="S28" s="113"/>
      <c r="T28" s="118">
        <f t="shared" si="5"/>
        <v>0</v>
      </c>
      <c r="U28" s="49" t="str">
        <f t="shared" si="6"/>
        <v/>
      </c>
      <c r="V28" s="14"/>
      <c r="W28" s="14"/>
      <c r="X28" s="14"/>
      <c r="Y28" s="14"/>
      <c r="Z28" s="14"/>
      <c r="AA28" s="14"/>
      <c r="AB28" s="123"/>
      <c r="AC28" s="118">
        <f t="shared" si="7"/>
        <v>0</v>
      </c>
      <c r="AD28" s="38" t="str">
        <f t="shared" si="8"/>
        <v/>
      </c>
      <c r="AE28" s="15"/>
      <c r="AF28" s="15"/>
      <c r="AG28" s="15"/>
      <c r="AH28" s="15"/>
      <c r="AI28" s="15"/>
      <c r="AJ28" s="15"/>
      <c r="AK28" s="15"/>
      <c r="AL28" s="15"/>
      <c r="AM28" s="15"/>
      <c r="AN28" s="15"/>
      <c r="AO28" s="15"/>
      <c r="AP28" s="16"/>
      <c r="AQ28" s="8">
        <f t="shared" si="9"/>
        <v>0</v>
      </c>
      <c r="AR28" s="38" t="str">
        <f t="shared" si="10"/>
        <v/>
      </c>
      <c r="AS28" s="15"/>
      <c r="AT28" s="15"/>
      <c r="AU28" s="15"/>
      <c r="AV28" s="15"/>
      <c r="AW28" s="15"/>
      <c r="AX28" s="15"/>
      <c r="AY28" s="15"/>
      <c r="AZ28" s="22">
        <f t="shared" si="11"/>
        <v>0</v>
      </c>
      <c r="BA28" s="38" t="str">
        <f t="shared" si="12"/>
        <v/>
      </c>
      <c r="BB28" s="143"/>
    </row>
    <row r="29" spans="1:54" s="9" customFormat="1" ht="18.5" customHeight="1" x14ac:dyDescent="0.2">
      <c r="A29" s="191"/>
      <c r="B29" s="192"/>
      <c r="C29" s="197">
        <v>21</v>
      </c>
      <c r="D29" s="198" t="str">
        <f t="shared" si="0"/>
        <v/>
      </c>
      <c r="E29" s="211" t="str">
        <f t="shared" si="2"/>
        <v/>
      </c>
      <c r="F29" s="212" t="str">
        <f t="shared" si="3"/>
        <v/>
      </c>
      <c r="G29" s="213"/>
      <c r="H29" s="214"/>
      <c r="I29" s="202"/>
      <c r="J29" s="50" t="str">
        <f t="shared" si="4"/>
        <v/>
      </c>
      <c r="K29" s="14"/>
      <c r="L29" s="14"/>
      <c r="M29" s="14"/>
      <c r="N29" s="14"/>
      <c r="O29" s="14"/>
      <c r="P29" s="14"/>
      <c r="Q29" s="14"/>
      <c r="R29" s="55" t="str">
        <f t="shared" si="1"/>
        <v/>
      </c>
      <c r="S29" s="123"/>
      <c r="T29" s="118">
        <f t="shared" si="5"/>
        <v>0</v>
      </c>
      <c r="U29" s="49" t="str">
        <f t="shared" si="6"/>
        <v/>
      </c>
      <c r="V29" s="54"/>
      <c r="W29" s="54"/>
      <c r="X29" s="54"/>
      <c r="Y29" s="54"/>
      <c r="Z29" s="54"/>
      <c r="AA29" s="54"/>
      <c r="AB29" s="122"/>
      <c r="AC29" s="118">
        <f t="shared" si="7"/>
        <v>0</v>
      </c>
      <c r="AD29" s="38" t="str">
        <f t="shared" si="8"/>
        <v/>
      </c>
      <c r="AE29" s="57"/>
      <c r="AF29" s="57"/>
      <c r="AG29" s="57"/>
      <c r="AH29" s="57"/>
      <c r="AI29" s="57"/>
      <c r="AJ29" s="57"/>
      <c r="AK29" s="57"/>
      <c r="AL29" s="57"/>
      <c r="AM29" s="57"/>
      <c r="AN29" s="57"/>
      <c r="AO29" s="57"/>
      <c r="AP29" s="58"/>
      <c r="AQ29" s="8">
        <f t="shared" si="9"/>
        <v>0</v>
      </c>
      <c r="AR29" s="38" t="str">
        <f t="shared" si="10"/>
        <v/>
      </c>
      <c r="AS29" s="57"/>
      <c r="AT29" s="57"/>
      <c r="AU29" s="57"/>
      <c r="AV29" s="57"/>
      <c r="AW29" s="57"/>
      <c r="AX29" s="57"/>
      <c r="AY29" s="57"/>
      <c r="AZ29" s="22">
        <f t="shared" si="11"/>
        <v>0</v>
      </c>
      <c r="BA29" s="38" t="str">
        <f t="shared" si="12"/>
        <v/>
      </c>
      <c r="BB29" s="144"/>
    </row>
    <row r="30" spans="1:54" s="9" customFormat="1" ht="18.5" customHeight="1" x14ac:dyDescent="0.2">
      <c r="A30" s="189"/>
      <c r="B30" s="190"/>
      <c r="C30" s="197">
        <v>22</v>
      </c>
      <c r="D30" s="201" t="str">
        <f t="shared" si="0"/>
        <v/>
      </c>
      <c r="E30" s="207" t="str">
        <f t="shared" si="2"/>
        <v/>
      </c>
      <c r="F30" s="208" t="str">
        <f t="shared" si="3"/>
        <v/>
      </c>
      <c r="G30" s="209"/>
      <c r="H30" s="210"/>
      <c r="I30" s="202"/>
      <c r="J30" s="50" t="str">
        <f t="shared" si="4"/>
        <v/>
      </c>
      <c r="K30" s="13"/>
      <c r="L30" s="13"/>
      <c r="M30" s="13"/>
      <c r="N30" s="13"/>
      <c r="O30" s="13"/>
      <c r="P30" s="13"/>
      <c r="Q30" s="13"/>
      <c r="R30" s="56" t="str">
        <f t="shared" si="1"/>
        <v/>
      </c>
      <c r="S30" s="113"/>
      <c r="T30" s="118">
        <f t="shared" si="5"/>
        <v>0</v>
      </c>
      <c r="U30" s="49" t="str">
        <f t="shared" si="6"/>
        <v/>
      </c>
      <c r="V30" s="14"/>
      <c r="W30" s="14"/>
      <c r="X30" s="14"/>
      <c r="Y30" s="14"/>
      <c r="Z30" s="14"/>
      <c r="AA30" s="14"/>
      <c r="AB30" s="123"/>
      <c r="AC30" s="118">
        <f t="shared" si="7"/>
        <v>0</v>
      </c>
      <c r="AD30" s="38" t="str">
        <f t="shared" si="8"/>
        <v/>
      </c>
      <c r="AE30" s="15"/>
      <c r="AF30" s="15"/>
      <c r="AG30" s="15"/>
      <c r="AH30" s="15"/>
      <c r="AI30" s="15"/>
      <c r="AJ30" s="15"/>
      <c r="AK30" s="15"/>
      <c r="AL30" s="15"/>
      <c r="AM30" s="15"/>
      <c r="AN30" s="15"/>
      <c r="AO30" s="15"/>
      <c r="AP30" s="16"/>
      <c r="AQ30" s="8">
        <f t="shared" si="9"/>
        <v>0</v>
      </c>
      <c r="AR30" s="38" t="str">
        <f t="shared" si="10"/>
        <v/>
      </c>
      <c r="AS30" s="15"/>
      <c r="AT30" s="15"/>
      <c r="AU30" s="15"/>
      <c r="AV30" s="15"/>
      <c r="AW30" s="15"/>
      <c r="AX30" s="15"/>
      <c r="AY30" s="15"/>
      <c r="AZ30" s="22">
        <f t="shared" si="11"/>
        <v>0</v>
      </c>
      <c r="BA30" s="38" t="str">
        <f t="shared" si="12"/>
        <v/>
      </c>
      <c r="BB30" s="143"/>
    </row>
    <row r="31" spans="1:54" s="9" customFormat="1" ht="18.5" customHeight="1" x14ac:dyDescent="0.2">
      <c r="A31" s="191"/>
      <c r="B31" s="192"/>
      <c r="C31" s="197">
        <v>23</v>
      </c>
      <c r="D31" s="198" t="str">
        <f t="shared" si="0"/>
        <v/>
      </c>
      <c r="E31" s="211" t="str">
        <f t="shared" si="2"/>
        <v/>
      </c>
      <c r="F31" s="212" t="str">
        <f t="shared" si="3"/>
        <v/>
      </c>
      <c r="G31" s="213"/>
      <c r="H31" s="214"/>
      <c r="I31" s="202"/>
      <c r="J31" s="50" t="str">
        <f t="shared" si="4"/>
        <v/>
      </c>
      <c r="K31" s="14"/>
      <c r="L31" s="14"/>
      <c r="M31" s="14"/>
      <c r="N31" s="14"/>
      <c r="O31" s="14"/>
      <c r="P31" s="14"/>
      <c r="Q31" s="14"/>
      <c r="R31" s="55" t="str">
        <f t="shared" si="1"/>
        <v/>
      </c>
      <c r="S31" s="123"/>
      <c r="T31" s="118">
        <f t="shared" si="5"/>
        <v>0</v>
      </c>
      <c r="U31" s="49" t="str">
        <f t="shared" si="6"/>
        <v/>
      </c>
      <c r="V31" s="54"/>
      <c r="W31" s="54"/>
      <c r="X31" s="54"/>
      <c r="Y31" s="54"/>
      <c r="Z31" s="54"/>
      <c r="AA31" s="54"/>
      <c r="AB31" s="122"/>
      <c r="AC31" s="118">
        <f t="shared" si="7"/>
        <v>0</v>
      </c>
      <c r="AD31" s="38" t="str">
        <f t="shared" si="8"/>
        <v/>
      </c>
      <c r="AE31" s="57"/>
      <c r="AF31" s="57"/>
      <c r="AG31" s="57"/>
      <c r="AH31" s="57"/>
      <c r="AI31" s="57"/>
      <c r="AJ31" s="57"/>
      <c r="AK31" s="57"/>
      <c r="AL31" s="57"/>
      <c r="AM31" s="57"/>
      <c r="AN31" s="57"/>
      <c r="AO31" s="57"/>
      <c r="AP31" s="58"/>
      <c r="AQ31" s="8">
        <f t="shared" si="9"/>
        <v>0</v>
      </c>
      <c r="AR31" s="38" t="str">
        <f t="shared" si="10"/>
        <v/>
      </c>
      <c r="AS31" s="57"/>
      <c r="AT31" s="57"/>
      <c r="AU31" s="57"/>
      <c r="AV31" s="57"/>
      <c r="AW31" s="57"/>
      <c r="AX31" s="57"/>
      <c r="AY31" s="57"/>
      <c r="AZ31" s="22">
        <f t="shared" si="11"/>
        <v>0</v>
      </c>
      <c r="BA31" s="38" t="str">
        <f t="shared" si="12"/>
        <v/>
      </c>
      <c r="BB31" s="144"/>
    </row>
    <row r="32" spans="1:54" s="9" customFormat="1" ht="18.5" customHeight="1" x14ac:dyDescent="0.2">
      <c r="A32" s="189"/>
      <c r="B32" s="190"/>
      <c r="C32" s="197">
        <v>24</v>
      </c>
      <c r="D32" s="201" t="str">
        <f t="shared" si="0"/>
        <v/>
      </c>
      <c r="E32" s="207" t="str">
        <f t="shared" si="2"/>
        <v/>
      </c>
      <c r="F32" s="208" t="str">
        <f t="shared" si="3"/>
        <v/>
      </c>
      <c r="G32" s="209"/>
      <c r="H32" s="210"/>
      <c r="I32" s="202"/>
      <c r="J32" s="50" t="str">
        <f t="shared" si="4"/>
        <v/>
      </c>
      <c r="K32" s="13"/>
      <c r="L32" s="13"/>
      <c r="M32" s="13"/>
      <c r="N32" s="13"/>
      <c r="O32" s="13"/>
      <c r="P32" s="13"/>
      <c r="Q32" s="13"/>
      <c r="R32" s="56" t="str">
        <f t="shared" si="1"/>
        <v/>
      </c>
      <c r="S32" s="113"/>
      <c r="T32" s="118">
        <f t="shared" si="5"/>
        <v>0</v>
      </c>
      <c r="U32" s="49" t="str">
        <f t="shared" si="6"/>
        <v/>
      </c>
      <c r="V32" s="14"/>
      <c r="W32" s="14"/>
      <c r="X32" s="14"/>
      <c r="Y32" s="14"/>
      <c r="Z32" s="14"/>
      <c r="AA32" s="14"/>
      <c r="AB32" s="123"/>
      <c r="AC32" s="118">
        <f t="shared" si="7"/>
        <v>0</v>
      </c>
      <c r="AD32" s="38" t="str">
        <f t="shared" si="8"/>
        <v/>
      </c>
      <c r="AE32" s="15"/>
      <c r="AF32" s="15"/>
      <c r="AG32" s="15"/>
      <c r="AH32" s="15"/>
      <c r="AI32" s="15"/>
      <c r="AJ32" s="15"/>
      <c r="AK32" s="15"/>
      <c r="AL32" s="15"/>
      <c r="AM32" s="15"/>
      <c r="AN32" s="15"/>
      <c r="AO32" s="15"/>
      <c r="AP32" s="16"/>
      <c r="AQ32" s="8">
        <f t="shared" si="9"/>
        <v>0</v>
      </c>
      <c r="AR32" s="38" t="str">
        <f t="shared" si="10"/>
        <v/>
      </c>
      <c r="AS32" s="15"/>
      <c r="AT32" s="15"/>
      <c r="AU32" s="15"/>
      <c r="AV32" s="15"/>
      <c r="AW32" s="15"/>
      <c r="AX32" s="15"/>
      <c r="AY32" s="15"/>
      <c r="AZ32" s="22">
        <f t="shared" si="11"/>
        <v>0</v>
      </c>
      <c r="BA32" s="38" t="str">
        <f t="shared" si="12"/>
        <v/>
      </c>
      <c r="BB32" s="143"/>
    </row>
    <row r="33" spans="1:54" s="9" customFormat="1" ht="18.5" customHeight="1" x14ac:dyDescent="0.2">
      <c r="A33" s="191"/>
      <c r="B33" s="192"/>
      <c r="C33" s="197">
        <v>25</v>
      </c>
      <c r="D33" s="198" t="str">
        <f t="shared" si="0"/>
        <v/>
      </c>
      <c r="E33" s="211" t="str">
        <f t="shared" si="2"/>
        <v/>
      </c>
      <c r="F33" s="212" t="str">
        <f t="shared" si="3"/>
        <v/>
      </c>
      <c r="G33" s="213"/>
      <c r="H33" s="214"/>
      <c r="I33" s="202"/>
      <c r="J33" s="50" t="str">
        <f t="shared" si="4"/>
        <v/>
      </c>
      <c r="K33" s="14"/>
      <c r="L33" s="14"/>
      <c r="M33" s="14"/>
      <c r="N33" s="14"/>
      <c r="O33" s="14"/>
      <c r="P33" s="14"/>
      <c r="Q33" s="14"/>
      <c r="R33" s="55" t="str">
        <f t="shared" si="1"/>
        <v/>
      </c>
      <c r="S33" s="123"/>
      <c r="T33" s="118">
        <f t="shared" si="5"/>
        <v>0</v>
      </c>
      <c r="U33" s="49" t="str">
        <f t="shared" si="6"/>
        <v/>
      </c>
      <c r="V33" s="54"/>
      <c r="W33" s="54"/>
      <c r="X33" s="54"/>
      <c r="Y33" s="54"/>
      <c r="Z33" s="54"/>
      <c r="AA33" s="54"/>
      <c r="AB33" s="122"/>
      <c r="AC33" s="118">
        <f t="shared" si="7"/>
        <v>0</v>
      </c>
      <c r="AD33" s="38" t="str">
        <f t="shared" si="8"/>
        <v/>
      </c>
      <c r="AE33" s="57"/>
      <c r="AF33" s="57"/>
      <c r="AG33" s="57"/>
      <c r="AH33" s="57"/>
      <c r="AI33" s="57"/>
      <c r="AJ33" s="57"/>
      <c r="AK33" s="57"/>
      <c r="AL33" s="57"/>
      <c r="AM33" s="57"/>
      <c r="AN33" s="57"/>
      <c r="AO33" s="57"/>
      <c r="AP33" s="58"/>
      <c r="AQ33" s="8">
        <f t="shared" si="9"/>
        <v>0</v>
      </c>
      <c r="AR33" s="38" t="str">
        <f t="shared" si="10"/>
        <v/>
      </c>
      <c r="AS33" s="57"/>
      <c r="AT33" s="57"/>
      <c r="AU33" s="57"/>
      <c r="AV33" s="57"/>
      <c r="AW33" s="57"/>
      <c r="AX33" s="57"/>
      <c r="AY33" s="57"/>
      <c r="AZ33" s="22">
        <f t="shared" si="11"/>
        <v>0</v>
      </c>
      <c r="BA33" s="38" t="str">
        <f t="shared" si="12"/>
        <v/>
      </c>
      <c r="BB33" s="144"/>
    </row>
    <row r="34" spans="1:54" s="9" customFormat="1" ht="18.5" customHeight="1" x14ac:dyDescent="0.2">
      <c r="A34" s="189"/>
      <c r="B34" s="190"/>
      <c r="C34" s="197">
        <v>26</v>
      </c>
      <c r="D34" s="201" t="str">
        <f t="shared" si="0"/>
        <v/>
      </c>
      <c r="E34" s="207" t="str">
        <f t="shared" si="2"/>
        <v/>
      </c>
      <c r="F34" s="208" t="str">
        <f t="shared" si="3"/>
        <v/>
      </c>
      <c r="G34" s="209"/>
      <c r="H34" s="210"/>
      <c r="I34" s="202"/>
      <c r="J34" s="50" t="str">
        <f t="shared" si="4"/>
        <v/>
      </c>
      <c r="K34" s="13"/>
      <c r="L34" s="13"/>
      <c r="M34" s="13"/>
      <c r="N34" s="13"/>
      <c r="O34" s="13"/>
      <c r="P34" s="13"/>
      <c r="Q34" s="13"/>
      <c r="R34" s="56" t="str">
        <f t="shared" si="1"/>
        <v/>
      </c>
      <c r="S34" s="113"/>
      <c r="T34" s="118">
        <f t="shared" si="5"/>
        <v>0</v>
      </c>
      <c r="U34" s="49" t="str">
        <f t="shared" si="6"/>
        <v/>
      </c>
      <c r="V34" s="14"/>
      <c r="W34" s="14"/>
      <c r="X34" s="14"/>
      <c r="Y34" s="14"/>
      <c r="Z34" s="14"/>
      <c r="AA34" s="14"/>
      <c r="AB34" s="123"/>
      <c r="AC34" s="118">
        <f t="shared" si="7"/>
        <v>0</v>
      </c>
      <c r="AD34" s="38" t="str">
        <f t="shared" si="8"/>
        <v/>
      </c>
      <c r="AE34" s="15"/>
      <c r="AF34" s="15"/>
      <c r="AG34" s="15"/>
      <c r="AH34" s="15"/>
      <c r="AI34" s="15"/>
      <c r="AJ34" s="15"/>
      <c r="AK34" s="15"/>
      <c r="AL34" s="15"/>
      <c r="AM34" s="15"/>
      <c r="AN34" s="15"/>
      <c r="AO34" s="15"/>
      <c r="AP34" s="16"/>
      <c r="AQ34" s="8">
        <f t="shared" si="9"/>
        <v>0</v>
      </c>
      <c r="AR34" s="38" t="str">
        <f t="shared" si="10"/>
        <v/>
      </c>
      <c r="AS34" s="15"/>
      <c r="AT34" s="15"/>
      <c r="AU34" s="15"/>
      <c r="AV34" s="15"/>
      <c r="AW34" s="15"/>
      <c r="AX34" s="15"/>
      <c r="AY34" s="15"/>
      <c r="AZ34" s="22">
        <f t="shared" si="11"/>
        <v>0</v>
      </c>
      <c r="BA34" s="38" t="str">
        <f t="shared" si="12"/>
        <v/>
      </c>
      <c r="BB34" s="143"/>
    </row>
    <row r="35" spans="1:54" s="9" customFormat="1" ht="18.5" customHeight="1" x14ac:dyDescent="0.2">
      <c r="A35" s="191"/>
      <c r="B35" s="192"/>
      <c r="C35" s="197">
        <v>27</v>
      </c>
      <c r="D35" s="198" t="str">
        <f t="shared" si="0"/>
        <v/>
      </c>
      <c r="E35" s="211" t="str">
        <f t="shared" si="2"/>
        <v/>
      </c>
      <c r="F35" s="212" t="str">
        <f t="shared" si="3"/>
        <v/>
      </c>
      <c r="G35" s="213"/>
      <c r="H35" s="214"/>
      <c r="I35" s="202"/>
      <c r="J35" s="50" t="str">
        <f t="shared" si="4"/>
        <v/>
      </c>
      <c r="K35" s="14"/>
      <c r="L35" s="14"/>
      <c r="M35" s="14"/>
      <c r="N35" s="14"/>
      <c r="O35" s="14"/>
      <c r="P35" s="14"/>
      <c r="Q35" s="14"/>
      <c r="R35" s="55" t="str">
        <f t="shared" si="1"/>
        <v/>
      </c>
      <c r="S35" s="123"/>
      <c r="T35" s="118">
        <f t="shared" si="5"/>
        <v>0</v>
      </c>
      <c r="U35" s="49" t="str">
        <f t="shared" si="6"/>
        <v/>
      </c>
      <c r="V35" s="54"/>
      <c r="W35" s="54"/>
      <c r="X35" s="54"/>
      <c r="Y35" s="54"/>
      <c r="Z35" s="54"/>
      <c r="AA35" s="54"/>
      <c r="AB35" s="122"/>
      <c r="AC35" s="118">
        <f t="shared" si="7"/>
        <v>0</v>
      </c>
      <c r="AD35" s="38" t="str">
        <f t="shared" si="8"/>
        <v/>
      </c>
      <c r="AE35" s="57"/>
      <c r="AF35" s="57"/>
      <c r="AG35" s="57"/>
      <c r="AH35" s="57"/>
      <c r="AI35" s="57"/>
      <c r="AJ35" s="57"/>
      <c r="AK35" s="57"/>
      <c r="AL35" s="57"/>
      <c r="AM35" s="57"/>
      <c r="AN35" s="57"/>
      <c r="AO35" s="57"/>
      <c r="AP35" s="58"/>
      <c r="AQ35" s="8">
        <f t="shared" si="9"/>
        <v>0</v>
      </c>
      <c r="AR35" s="38" t="str">
        <f t="shared" si="10"/>
        <v/>
      </c>
      <c r="AS35" s="57"/>
      <c r="AT35" s="57"/>
      <c r="AU35" s="57"/>
      <c r="AV35" s="57"/>
      <c r="AW35" s="57"/>
      <c r="AX35" s="57"/>
      <c r="AY35" s="57"/>
      <c r="AZ35" s="22">
        <f t="shared" si="11"/>
        <v>0</v>
      </c>
      <c r="BA35" s="38" t="str">
        <f t="shared" si="12"/>
        <v/>
      </c>
      <c r="BB35" s="144"/>
    </row>
    <row r="36" spans="1:54" s="9" customFormat="1" ht="18.5" customHeight="1" x14ac:dyDescent="0.2">
      <c r="A36" s="189"/>
      <c r="B36" s="190"/>
      <c r="C36" s="197">
        <v>28</v>
      </c>
      <c r="D36" s="201" t="str">
        <f t="shared" si="0"/>
        <v/>
      </c>
      <c r="E36" s="207" t="str">
        <f t="shared" si="2"/>
        <v/>
      </c>
      <c r="F36" s="208" t="str">
        <f t="shared" si="3"/>
        <v/>
      </c>
      <c r="G36" s="209"/>
      <c r="H36" s="210"/>
      <c r="I36" s="202"/>
      <c r="J36" s="50" t="str">
        <f t="shared" si="4"/>
        <v/>
      </c>
      <c r="K36" s="13"/>
      <c r="L36" s="13"/>
      <c r="M36" s="13"/>
      <c r="N36" s="13"/>
      <c r="O36" s="13"/>
      <c r="P36" s="13"/>
      <c r="Q36" s="13"/>
      <c r="R36" s="56" t="str">
        <f t="shared" si="1"/>
        <v/>
      </c>
      <c r="S36" s="113"/>
      <c r="T36" s="118">
        <f t="shared" si="5"/>
        <v>0</v>
      </c>
      <c r="U36" s="49" t="str">
        <f t="shared" si="6"/>
        <v/>
      </c>
      <c r="V36" s="14"/>
      <c r="W36" s="14"/>
      <c r="X36" s="14"/>
      <c r="Y36" s="14"/>
      <c r="Z36" s="14"/>
      <c r="AA36" s="14"/>
      <c r="AB36" s="123"/>
      <c r="AC36" s="118">
        <f t="shared" si="7"/>
        <v>0</v>
      </c>
      <c r="AD36" s="38" t="str">
        <f t="shared" si="8"/>
        <v/>
      </c>
      <c r="AE36" s="15"/>
      <c r="AF36" s="15"/>
      <c r="AG36" s="15"/>
      <c r="AH36" s="15"/>
      <c r="AI36" s="15"/>
      <c r="AJ36" s="15"/>
      <c r="AK36" s="15"/>
      <c r="AL36" s="15"/>
      <c r="AM36" s="15"/>
      <c r="AN36" s="15"/>
      <c r="AO36" s="15"/>
      <c r="AP36" s="16"/>
      <c r="AQ36" s="8">
        <f t="shared" si="9"/>
        <v>0</v>
      </c>
      <c r="AR36" s="38" t="str">
        <f t="shared" si="10"/>
        <v/>
      </c>
      <c r="AS36" s="15"/>
      <c r="AT36" s="15"/>
      <c r="AU36" s="15"/>
      <c r="AV36" s="15"/>
      <c r="AW36" s="15"/>
      <c r="AX36" s="15"/>
      <c r="AY36" s="15"/>
      <c r="AZ36" s="22">
        <f t="shared" si="11"/>
        <v>0</v>
      </c>
      <c r="BA36" s="38" t="str">
        <f t="shared" si="12"/>
        <v/>
      </c>
      <c r="BB36" s="143"/>
    </row>
    <row r="37" spans="1:54" s="9" customFormat="1" ht="18.5" customHeight="1" x14ac:dyDescent="0.2">
      <c r="A37" s="191"/>
      <c r="B37" s="192"/>
      <c r="C37" s="197">
        <v>29</v>
      </c>
      <c r="D37" s="198" t="str">
        <f t="shared" si="0"/>
        <v/>
      </c>
      <c r="E37" s="211" t="str">
        <f t="shared" si="2"/>
        <v/>
      </c>
      <c r="F37" s="212" t="str">
        <f t="shared" si="3"/>
        <v/>
      </c>
      <c r="G37" s="213"/>
      <c r="H37" s="214"/>
      <c r="I37" s="202"/>
      <c r="J37" s="50" t="str">
        <f t="shared" si="4"/>
        <v/>
      </c>
      <c r="K37" s="14"/>
      <c r="L37" s="14"/>
      <c r="M37" s="14"/>
      <c r="N37" s="14"/>
      <c r="O37" s="14"/>
      <c r="P37" s="14"/>
      <c r="Q37" s="14"/>
      <c r="R37" s="55" t="str">
        <f t="shared" si="1"/>
        <v/>
      </c>
      <c r="S37" s="123"/>
      <c r="T37" s="118">
        <f t="shared" si="5"/>
        <v>0</v>
      </c>
      <c r="U37" s="49" t="str">
        <f t="shared" si="6"/>
        <v/>
      </c>
      <c r="V37" s="54"/>
      <c r="W37" s="54"/>
      <c r="X37" s="54"/>
      <c r="Y37" s="54"/>
      <c r="Z37" s="54"/>
      <c r="AA37" s="54"/>
      <c r="AB37" s="122"/>
      <c r="AC37" s="118">
        <f t="shared" si="7"/>
        <v>0</v>
      </c>
      <c r="AD37" s="38" t="str">
        <f t="shared" si="8"/>
        <v/>
      </c>
      <c r="AE37" s="57"/>
      <c r="AF37" s="57"/>
      <c r="AG37" s="57"/>
      <c r="AH37" s="57"/>
      <c r="AI37" s="57"/>
      <c r="AJ37" s="57"/>
      <c r="AK37" s="57"/>
      <c r="AL37" s="57"/>
      <c r="AM37" s="57"/>
      <c r="AN37" s="57"/>
      <c r="AO37" s="57"/>
      <c r="AP37" s="58"/>
      <c r="AQ37" s="8">
        <f t="shared" si="9"/>
        <v>0</v>
      </c>
      <c r="AR37" s="38" t="str">
        <f t="shared" si="10"/>
        <v/>
      </c>
      <c r="AS37" s="57"/>
      <c r="AT37" s="57"/>
      <c r="AU37" s="57"/>
      <c r="AV37" s="57"/>
      <c r="AW37" s="57"/>
      <c r="AX37" s="57"/>
      <c r="AY37" s="57"/>
      <c r="AZ37" s="22">
        <f t="shared" si="11"/>
        <v>0</v>
      </c>
      <c r="BA37" s="38" t="str">
        <f t="shared" si="12"/>
        <v/>
      </c>
      <c r="BB37" s="144"/>
    </row>
    <row r="38" spans="1:54" s="9" customFormat="1" ht="18.5" customHeight="1" x14ac:dyDescent="0.2">
      <c r="A38" s="189"/>
      <c r="B38" s="190"/>
      <c r="C38" s="197">
        <v>30</v>
      </c>
      <c r="D38" s="201" t="str">
        <f t="shared" si="0"/>
        <v/>
      </c>
      <c r="E38" s="207" t="str">
        <f t="shared" si="2"/>
        <v/>
      </c>
      <c r="F38" s="208" t="str">
        <f t="shared" si="3"/>
        <v/>
      </c>
      <c r="G38" s="209"/>
      <c r="H38" s="210"/>
      <c r="I38" s="202"/>
      <c r="J38" s="50" t="str">
        <f t="shared" si="4"/>
        <v/>
      </c>
      <c r="K38" s="13"/>
      <c r="L38" s="13"/>
      <c r="M38" s="13"/>
      <c r="N38" s="13"/>
      <c r="O38" s="13"/>
      <c r="P38" s="13"/>
      <c r="Q38" s="13"/>
      <c r="R38" s="56" t="str">
        <f t="shared" si="1"/>
        <v/>
      </c>
      <c r="S38" s="113"/>
      <c r="T38" s="118">
        <f t="shared" si="5"/>
        <v>0</v>
      </c>
      <c r="U38" s="49" t="str">
        <f t="shared" si="6"/>
        <v/>
      </c>
      <c r="V38" s="14"/>
      <c r="W38" s="14"/>
      <c r="X38" s="14"/>
      <c r="Y38" s="14"/>
      <c r="Z38" s="14"/>
      <c r="AA38" s="14"/>
      <c r="AB38" s="123"/>
      <c r="AC38" s="118">
        <f t="shared" si="7"/>
        <v>0</v>
      </c>
      <c r="AD38" s="38" t="str">
        <f t="shared" si="8"/>
        <v/>
      </c>
      <c r="AE38" s="15"/>
      <c r="AF38" s="15"/>
      <c r="AG38" s="15"/>
      <c r="AH38" s="15"/>
      <c r="AI38" s="15"/>
      <c r="AJ38" s="15"/>
      <c r="AK38" s="15"/>
      <c r="AL38" s="15"/>
      <c r="AM38" s="15"/>
      <c r="AN38" s="15"/>
      <c r="AO38" s="15"/>
      <c r="AP38" s="16"/>
      <c r="AQ38" s="8">
        <f t="shared" si="9"/>
        <v>0</v>
      </c>
      <c r="AR38" s="38" t="str">
        <f t="shared" si="10"/>
        <v/>
      </c>
      <c r="AS38" s="15"/>
      <c r="AT38" s="15"/>
      <c r="AU38" s="15"/>
      <c r="AV38" s="15"/>
      <c r="AW38" s="15"/>
      <c r="AX38" s="15"/>
      <c r="AY38" s="15"/>
      <c r="AZ38" s="22">
        <f t="shared" si="11"/>
        <v>0</v>
      </c>
      <c r="BA38" s="38" t="str">
        <f t="shared" si="12"/>
        <v/>
      </c>
      <c r="BB38" s="143"/>
    </row>
    <row r="39" spans="1:54" s="9" customFormat="1" ht="18.5" customHeight="1" x14ac:dyDescent="0.2">
      <c r="A39" s="191"/>
      <c r="B39" s="192"/>
      <c r="C39" s="197">
        <v>31</v>
      </c>
      <c r="D39" s="198" t="str">
        <f t="shared" si="0"/>
        <v/>
      </c>
      <c r="E39" s="211" t="str">
        <f t="shared" si="2"/>
        <v/>
      </c>
      <c r="F39" s="212" t="str">
        <f t="shared" si="3"/>
        <v/>
      </c>
      <c r="G39" s="213"/>
      <c r="H39" s="214"/>
      <c r="I39" s="202"/>
      <c r="J39" s="50" t="str">
        <f t="shared" si="4"/>
        <v/>
      </c>
      <c r="K39" s="14"/>
      <c r="L39" s="14"/>
      <c r="M39" s="14"/>
      <c r="N39" s="14"/>
      <c r="O39" s="14"/>
      <c r="P39" s="14"/>
      <c r="Q39" s="14"/>
      <c r="R39" s="55" t="str">
        <f t="shared" si="1"/>
        <v/>
      </c>
      <c r="S39" s="123"/>
      <c r="T39" s="118">
        <f t="shared" si="5"/>
        <v>0</v>
      </c>
      <c r="U39" s="49" t="str">
        <f t="shared" si="6"/>
        <v/>
      </c>
      <c r="V39" s="54"/>
      <c r="W39" s="54"/>
      <c r="X39" s="54"/>
      <c r="Y39" s="54"/>
      <c r="Z39" s="54"/>
      <c r="AA39" s="54"/>
      <c r="AB39" s="122"/>
      <c r="AC39" s="118">
        <f t="shared" si="7"/>
        <v>0</v>
      </c>
      <c r="AD39" s="38" t="str">
        <f t="shared" si="8"/>
        <v/>
      </c>
      <c r="AE39" s="57"/>
      <c r="AF39" s="57"/>
      <c r="AG39" s="57"/>
      <c r="AH39" s="57"/>
      <c r="AI39" s="57"/>
      <c r="AJ39" s="57"/>
      <c r="AK39" s="57"/>
      <c r="AL39" s="57"/>
      <c r="AM39" s="57"/>
      <c r="AN39" s="57"/>
      <c r="AO39" s="57"/>
      <c r="AP39" s="58"/>
      <c r="AQ39" s="8">
        <f t="shared" si="9"/>
        <v>0</v>
      </c>
      <c r="AR39" s="38" t="str">
        <f t="shared" si="10"/>
        <v/>
      </c>
      <c r="AS39" s="57"/>
      <c r="AT39" s="57"/>
      <c r="AU39" s="57"/>
      <c r="AV39" s="57"/>
      <c r="AW39" s="57"/>
      <c r="AX39" s="57"/>
      <c r="AY39" s="57"/>
      <c r="AZ39" s="22">
        <f t="shared" si="11"/>
        <v>0</v>
      </c>
      <c r="BA39" s="38" t="str">
        <f t="shared" si="12"/>
        <v/>
      </c>
      <c r="BB39" s="144"/>
    </row>
    <row r="40" spans="1:54" s="9" customFormat="1" ht="18.5" customHeight="1" x14ac:dyDescent="0.2">
      <c r="A40" s="189"/>
      <c r="B40" s="190"/>
      <c r="C40" s="197">
        <v>32</v>
      </c>
      <c r="D40" s="201" t="str">
        <f t="shared" si="0"/>
        <v/>
      </c>
      <c r="E40" s="207" t="str">
        <f t="shared" si="2"/>
        <v/>
      </c>
      <c r="F40" s="208" t="str">
        <f t="shared" si="3"/>
        <v/>
      </c>
      <c r="G40" s="209"/>
      <c r="H40" s="210"/>
      <c r="I40" s="202"/>
      <c r="J40" s="50" t="str">
        <f t="shared" si="4"/>
        <v/>
      </c>
      <c r="K40" s="13"/>
      <c r="L40" s="13"/>
      <c r="M40" s="13"/>
      <c r="N40" s="13"/>
      <c r="O40" s="13"/>
      <c r="P40" s="13"/>
      <c r="Q40" s="13"/>
      <c r="R40" s="56" t="str">
        <f t="shared" si="1"/>
        <v/>
      </c>
      <c r="S40" s="113"/>
      <c r="T40" s="118">
        <f t="shared" si="5"/>
        <v>0</v>
      </c>
      <c r="U40" s="49" t="str">
        <f t="shared" si="6"/>
        <v/>
      </c>
      <c r="V40" s="14"/>
      <c r="W40" s="14"/>
      <c r="X40" s="14"/>
      <c r="Y40" s="14"/>
      <c r="Z40" s="14"/>
      <c r="AA40" s="14"/>
      <c r="AB40" s="123"/>
      <c r="AC40" s="118">
        <f t="shared" si="7"/>
        <v>0</v>
      </c>
      <c r="AD40" s="38" t="str">
        <f t="shared" si="8"/>
        <v/>
      </c>
      <c r="AE40" s="15"/>
      <c r="AF40" s="15"/>
      <c r="AG40" s="15"/>
      <c r="AH40" s="15"/>
      <c r="AI40" s="15"/>
      <c r="AJ40" s="15"/>
      <c r="AK40" s="15"/>
      <c r="AL40" s="15"/>
      <c r="AM40" s="15"/>
      <c r="AN40" s="15"/>
      <c r="AO40" s="15"/>
      <c r="AP40" s="16"/>
      <c r="AQ40" s="8">
        <f t="shared" si="9"/>
        <v>0</v>
      </c>
      <c r="AR40" s="38" t="str">
        <f t="shared" si="10"/>
        <v/>
      </c>
      <c r="AS40" s="15"/>
      <c r="AT40" s="15"/>
      <c r="AU40" s="15"/>
      <c r="AV40" s="15"/>
      <c r="AW40" s="15"/>
      <c r="AX40" s="15"/>
      <c r="AY40" s="15"/>
      <c r="AZ40" s="22">
        <f t="shared" si="11"/>
        <v>0</v>
      </c>
      <c r="BA40" s="38" t="str">
        <f t="shared" si="12"/>
        <v/>
      </c>
      <c r="BB40" s="143"/>
    </row>
    <row r="41" spans="1:54" s="9" customFormat="1" ht="18.5" customHeight="1" x14ac:dyDescent="0.2">
      <c r="A41" s="191"/>
      <c r="B41" s="192"/>
      <c r="C41" s="197">
        <v>33</v>
      </c>
      <c r="D41" s="198" t="str">
        <f t="shared" si="0"/>
        <v/>
      </c>
      <c r="E41" s="211" t="str">
        <f t="shared" si="2"/>
        <v/>
      </c>
      <c r="F41" s="212" t="str">
        <f t="shared" si="3"/>
        <v/>
      </c>
      <c r="G41" s="213"/>
      <c r="H41" s="214"/>
      <c r="I41" s="202"/>
      <c r="J41" s="50" t="str">
        <f t="shared" si="4"/>
        <v/>
      </c>
      <c r="K41" s="14"/>
      <c r="L41" s="14"/>
      <c r="M41" s="14"/>
      <c r="N41" s="14"/>
      <c r="O41" s="14"/>
      <c r="P41" s="14"/>
      <c r="Q41" s="14"/>
      <c r="R41" s="55" t="str">
        <f t="shared" si="1"/>
        <v/>
      </c>
      <c r="S41" s="123"/>
      <c r="T41" s="118">
        <f t="shared" si="5"/>
        <v>0</v>
      </c>
      <c r="U41" s="49" t="str">
        <f t="shared" si="6"/>
        <v/>
      </c>
      <c r="V41" s="54"/>
      <c r="W41" s="54"/>
      <c r="X41" s="54"/>
      <c r="Y41" s="54"/>
      <c r="Z41" s="54"/>
      <c r="AA41" s="54"/>
      <c r="AB41" s="122"/>
      <c r="AC41" s="118">
        <f t="shared" si="7"/>
        <v>0</v>
      </c>
      <c r="AD41" s="38" t="str">
        <f t="shared" si="8"/>
        <v/>
      </c>
      <c r="AE41" s="57"/>
      <c r="AF41" s="57"/>
      <c r="AG41" s="57"/>
      <c r="AH41" s="57"/>
      <c r="AI41" s="57"/>
      <c r="AJ41" s="57"/>
      <c r="AK41" s="57"/>
      <c r="AL41" s="57"/>
      <c r="AM41" s="57"/>
      <c r="AN41" s="57"/>
      <c r="AO41" s="57"/>
      <c r="AP41" s="58"/>
      <c r="AQ41" s="8">
        <f t="shared" si="9"/>
        <v>0</v>
      </c>
      <c r="AR41" s="38" t="str">
        <f t="shared" si="10"/>
        <v/>
      </c>
      <c r="AS41" s="57"/>
      <c r="AT41" s="57"/>
      <c r="AU41" s="57"/>
      <c r="AV41" s="57"/>
      <c r="AW41" s="57"/>
      <c r="AX41" s="57"/>
      <c r="AY41" s="57"/>
      <c r="AZ41" s="22">
        <f t="shared" si="11"/>
        <v>0</v>
      </c>
      <c r="BA41" s="38" t="str">
        <f t="shared" si="12"/>
        <v/>
      </c>
      <c r="BB41" s="144"/>
    </row>
    <row r="42" spans="1:54" s="9" customFormat="1" ht="18.5" customHeight="1" x14ac:dyDescent="0.2">
      <c r="A42" s="189"/>
      <c r="B42" s="190"/>
      <c r="C42" s="197">
        <v>34</v>
      </c>
      <c r="D42" s="201" t="str">
        <f t="shared" si="0"/>
        <v/>
      </c>
      <c r="E42" s="207" t="str">
        <f t="shared" si="2"/>
        <v/>
      </c>
      <c r="F42" s="208" t="str">
        <f t="shared" si="3"/>
        <v/>
      </c>
      <c r="G42" s="209"/>
      <c r="H42" s="210"/>
      <c r="I42" s="202"/>
      <c r="J42" s="50" t="str">
        <f t="shared" si="4"/>
        <v/>
      </c>
      <c r="K42" s="13"/>
      <c r="L42" s="13"/>
      <c r="M42" s="13"/>
      <c r="N42" s="13"/>
      <c r="O42" s="13"/>
      <c r="P42" s="13"/>
      <c r="Q42" s="13"/>
      <c r="R42" s="56" t="str">
        <f t="shared" si="1"/>
        <v/>
      </c>
      <c r="S42" s="113"/>
      <c r="T42" s="118">
        <f t="shared" si="5"/>
        <v>0</v>
      </c>
      <c r="U42" s="49" t="str">
        <f t="shared" si="6"/>
        <v/>
      </c>
      <c r="V42" s="14"/>
      <c r="W42" s="14"/>
      <c r="X42" s="14"/>
      <c r="Y42" s="14"/>
      <c r="Z42" s="14"/>
      <c r="AA42" s="14"/>
      <c r="AB42" s="123"/>
      <c r="AC42" s="118">
        <f t="shared" si="7"/>
        <v>0</v>
      </c>
      <c r="AD42" s="38" t="str">
        <f t="shared" si="8"/>
        <v/>
      </c>
      <c r="AE42" s="15"/>
      <c r="AF42" s="15"/>
      <c r="AG42" s="15"/>
      <c r="AH42" s="15"/>
      <c r="AI42" s="15"/>
      <c r="AJ42" s="15"/>
      <c r="AK42" s="15"/>
      <c r="AL42" s="15"/>
      <c r="AM42" s="15"/>
      <c r="AN42" s="15"/>
      <c r="AO42" s="15"/>
      <c r="AP42" s="16"/>
      <c r="AQ42" s="8">
        <f t="shared" si="9"/>
        <v>0</v>
      </c>
      <c r="AR42" s="38" t="str">
        <f t="shared" si="10"/>
        <v/>
      </c>
      <c r="AS42" s="15"/>
      <c r="AT42" s="15"/>
      <c r="AU42" s="15"/>
      <c r="AV42" s="15"/>
      <c r="AW42" s="15"/>
      <c r="AX42" s="15"/>
      <c r="AY42" s="15"/>
      <c r="AZ42" s="22">
        <f t="shared" si="11"/>
        <v>0</v>
      </c>
      <c r="BA42" s="38" t="str">
        <f t="shared" si="12"/>
        <v/>
      </c>
      <c r="BB42" s="143"/>
    </row>
    <row r="43" spans="1:54" s="9" customFormat="1" ht="18.5" customHeight="1" thickBot="1" x14ac:dyDescent="0.25">
      <c r="A43" s="193"/>
      <c r="B43" s="194"/>
      <c r="C43" s="199">
        <v>35</v>
      </c>
      <c r="D43" s="200" t="str">
        <f t="shared" si="0"/>
        <v/>
      </c>
      <c r="E43" s="215" t="str">
        <f t="shared" si="2"/>
        <v/>
      </c>
      <c r="F43" s="216" t="str">
        <f t="shared" si="3"/>
        <v/>
      </c>
      <c r="G43" s="217"/>
      <c r="H43" s="218"/>
      <c r="I43" s="202"/>
      <c r="J43" s="50" t="str">
        <f t="shared" si="4"/>
        <v/>
      </c>
      <c r="K43" s="14"/>
      <c r="L43" s="14"/>
      <c r="M43" s="14"/>
      <c r="N43" s="14"/>
      <c r="O43" s="14"/>
      <c r="P43" s="14"/>
      <c r="Q43" s="14"/>
      <c r="R43" s="55" t="str">
        <f t="shared" si="1"/>
        <v/>
      </c>
      <c r="S43" s="123"/>
      <c r="T43" s="118">
        <f t="shared" si="5"/>
        <v>0</v>
      </c>
      <c r="U43" s="49" t="str">
        <f t="shared" si="6"/>
        <v/>
      </c>
      <c r="V43" s="54"/>
      <c r="W43" s="54"/>
      <c r="X43" s="54"/>
      <c r="Y43" s="54"/>
      <c r="Z43" s="54"/>
      <c r="AA43" s="54"/>
      <c r="AB43" s="122"/>
      <c r="AC43" s="118">
        <f t="shared" si="7"/>
        <v>0</v>
      </c>
      <c r="AD43" s="38" t="str">
        <f t="shared" si="8"/>
        <v/>
      </c>
      <c r="AE43" s="57"/>
      <c r="AF43" s="57"/>
      <c r="AG43" s="57"/>
      <c r="AH43" s="57"/>
      <c r="AI43" s="57"/>
      <c r="AJ43" s="57"/>
      <c r="AK43" s="57"/>
      <c r="AL43" s="57"/>
      <c r="AM43" s="57"/>
      <c r="AN43" s="57"/>
      <c r="AO43" s="57"/>
      <c r="AP43" s="58"/>
      <c r="AQ43" s="8">
        <f t="shared" si="9"/>
        <v>0</v>
      </c>
      <c r="AR43" s="38" t="str">
        <f t="shared" si="10"/>
        <v/>
      </c>
      <c r="AS43" s="57"/>
      <c r="AT43" s="57"/>
      <c r="AU43" s="57"/>
      <c r="AV43" s="57"/>
      <c r="AW43" s="57"/>
      <c r="AX43" s="57"/>
      <c r="AY43" s="57"/>
      <c r="AZ43" s="22">
        <f t="shared" si="11"/>
        <v>0</v>
      </c>
      <c r="BA43" s="38" t="str">
        <f t="shared" si="12"/>
        <v/>
      </c>
      <c r="BB43" s="144"/>
    </row>
    <row r="44" spans="1:54" s="46" customFormat="1" ht="18.5" customHeight="1" thickTop="1" x14ac:dyDescent="0.25">
      <c r="A44" s="46" t="s">
        <v>22</v>
      </c>
      <c r="B44" s="127" t="str">
        <f>IF(SUM(B9:B43)=0,"",(SUM(B9:B43)/B45))</f>
        <v/>
      </c>
      <c r="C44" s="47"/>
      <c r="D44" s="46" t="str">
        <f>IF(SUM(D9:D43)=0,"",(SUM(D9:D43)/D45))</f>
        <v/>
      </c>
      <c r="E44" s="46" t="str">
        <f t="shared" ref="E44:BA44" si="13">IF(SUM(E9:E43)=0,"",(SUM(E9:E43)/E45))</f>
        <v/>
      </c>
      <c r="F44" s="46" t="str">
        <f t="shared" si="13"/>
        <v/>
      </c>
      <c r="G44" s="46" t="str">
        <f t="shared" si="13"/>
        <v/>
      </c>
      <c r="H44" s="48" t="str">
        <f t="shared" si="13"/>
        <v/>
      </c>
      <c r="I44" s="46" t="str">
        <f t="shared" si="13"/>
        <v/>
      </c>
      <c r="J44" s="46" t="str">
        <f t="shared" si="13"/>
        <v/>
      </c>
      <c r="K44" s="46" t="str">
        <f t="shared" si="13"/>
        <v/>
      </c>
      <c r="L44" s="46" t="str">
        <f t="shared" si="13"/>
        <v/>
      </c>
      <c r="M44" s="46" t="str">
        <f t="shared" si="13"/>
        <v/>
      </c>
      <c r="N44" s="46" t="str">
        <f t="shared" si="13"/>
        <v/>
      </c>
      <c r="O44" s="46" t="str">
        <f t="shared" si="13"/>
        <v/>
      </c>
      <c r="P44" s="46" t="str">
        <f t="shared" si="13"/>
        <v/>
      </c>
      <c r="Q44" s="46" t="str">
        <f t="shared" si="13"/>
        <v/>
      </c>
      <c r="R44" s="46" t="str">
        <f>IF(SUM(R9:R43)=0,"",(SUM(R9:R43)/R45))</f>
        <v/>
      </c>
      <c r="S44" s="46" t="str">
        <f t="shared" si="13"/>
        <v/>
      </c>
      <c r="T44" s="48"/>
      <c r="U44" s="46" t="str">
        <f t="shared" si="13"/>
        <v/>
      </c>
      <c r="V44" s="46" t="str">
        <f t="shared" si="13"/>
        <v/>
      </c>
      <c r="W44" s="46" t="str">
        <f t="shared" si="13"/>
        <v/>
      </c>
      <c r="X44" s="46" t="str">
        <f t="shared" si="13"/>
        <v/>
      </c>
      <c r="Y44" s="46" t="str">
        <f t="shared" si="13"/>
        <v/>
      </c>
      <c r="Z44" s="46" t="str">
        <f t="shared" si="13"/>
        <v/>
      </c>
      <c r="AA44" s="46" t="str">
        <f t="shared" si="13"/>
        <v/>
      </c>
      <c r="AB44" s="46" t="str">
        <f t="shared" si="13"/>
        <v/>
      </c>
      <c r="AC44" s="48"/>
      <c r="AD44" s="46" t="str">
        <f t="shared" si="13"/>
        <v/>
      </c>
      <c r="AE44" s="46" t="str">
        <f t="shared" si="13"/>
        <v/>
      </c>
      <c r="AF44" s="46" t="str">
        <f t="shared" si="13"/>
        <v/>
      </c>
      <c r="AG44" s="46" t="str">
        <f t="shared" si="13"/>
        <v/>
      </c>
      <c r="AH44" s="46" t="str">
        <f t="shared" si="13"/>
        <v/>
      </c>
      <c r="AI44" s="46" t="str">
        <f t="shared" si="13"/>
        <v/>
      </c>
      <c r="AJ44" s="46" t="str">
        <f t="shared" si="13"/>
        <v/>
      </c>
      <c r="AK44" s="46" t="str">
        <f t="shared" si="13"/>
        <v/>
      </c>
      <c r="AL44" s="46" t="str">
        <f t="shared" si="13"/>
        <v/>
      </c>
      <c r="AM44" s="46" t="str">
        <f t="shared" si="13"/>
        <v/>
      </c>
      <c r="AN44" s="46" t="str">
        <f t="shared" si="13"/>
        <v/>
      </c>
      <c r="AO44" s="46" t="str">
        <f t="shared" si="13"/>
        <v/>
      </c>
      <c r="AP44" s="48" t="str">
        <f t="shared" si="13"/>
        <v/>
      </c>
      <c r="AQ44" s="46" t="str">
        <f t="shared" si="13"/>
        <v/>
      </c>
      <c r="AR44" s="46" t="str">
        <f t="shared" si="13"/>
        <v/>
      </c>
      <c r="AS44" s="46" t="str">
        <f t="shared" si="13"/>
        <v/>
      </c>
      <c r="AT44" s="46" t="str">
        <f t="shared" si="13"/>
        <v/>
      </c>
      <c r="AU44" s="46" t="str">
        <f t="shared" si="13"/>
        <v/>
      </c>
      <c r="AV44" s="46" t="str">
        <f t="shared" si="13"/>
        <v/>
      </c>
      <c r="AW44" s="46" t="str">
        <f t="shared" si="13"/>
        <v/>
      </c>
      <c r="AX44" s="46" t="str">
        <f t="shared" si="13"/>
        <v/>
      </c>
      <c r="AY44" s="46" t="str">
        <f t="shared" si="13"/>
        <v/>
      </c>
      <c r="AZ44" s="46" t="str">
        <f t="shared" si="13"/>
        <v/>
      </c>
      <c r="BA44" s="46" t="str">
        <f t="shared" si="13"/>
        <v/>
      </c>
    </row>
    <row r="45" spans="1:54" s="42" customFormat="1" ht="18.5" customHeight="1" x14ac:dyDescent="0.25">
      <c r="A45" s="40" t="s">
        <v>2</v>
      </c>
      <c r="B45" s="126">
        <f t="shared" ref="B45:I45" si="14">COUNT(B9:B43)</f>
        <v>0</v>
      </c>
      <c r="C45" s="41"/>
      <c r="D45" s="42">
        <f t="shared" si="14"/>
        <v>0</v>
      </c>
      <c r="E45" s="42">
        <f t="shared" si="14"/>
        <v>0</v>
      </c>
      <c r="F45" s="42">
        <f t="shared" si="14"/>
        <v>0</v>
      </c>
      <c r="H45" s="43">
        <f t="shared" si="14"/>
        <v>0</v>
      </c>
      <c r="I45" s="42">
        <f t="shared" si="14"/>
        <v>0</v>
      </c>
      <c r="J45" s="42">
        <f>COUNT(J9:J43)</f>
        <v>0</v>
      </c>
      <c r="K45" s="42">
        <f>COUNT(K9:K43)</f>
        <v>0</v>
      </c>
      <c r="L45" s="42">
        <f t="shared" ref="L45:BA45" si="15">COUNT(L9:L43)</f>
        <v>0</v>
      </c>
      <c r="M45" s="42">
        <f t="shared" si="15"/>
        <v>0</v>
      </c>
      <c r="N45" s="42">
        <f t="shared" si="15"/>
        <v>0</v>
      </c>
      <c r="O45" s="42">
        <f t="shared" si="15"/>
        <v>0</v>
      </c>
      <c r="P45" s="42">
        <f t="shared" si="15"/>
        <v>0</v>
      </c>
      <c r="Q45" s="42">
        <f t="shared" si="15"/>
        <v>0</v>
      </c>
      <c r="R45" s="42">
        <f>COUNT(R9:R43)</f>
        <v>0</v>
      </c>
      <c r="S45" s="40">
        <f t="shared" si="15"/>
        <v>0</v>
      </c>
      <c r="T45" s="43"/>
      <c r="U45" s="42">
        <f t="shared" si="15"/>
        <v>0</v>
      </c>
      <c r="V45" s="42">
        <f t="shared" si="15"/>
        <v>0</v>
      </c>
      <c r="W45" s="42">
        <f t="shared" si="15"/>
        <v>0</v>
      </c>
      <c r="X45" s="42">
        <f t="shared" si="15"/>
        <v>0</v>
      </c>
      <c r="Y45" s="42">
        <f t="shared" si="15"/>
        <v>0</v>
      </c>
      <c r="Z45" s="42">
        <f t="shared" si="15"/>
        <v>0</v>
      </c>
      <c r="AA45" s="42">
        <f t="shared" si="15"/>
        <v>0</v>
      </c>
      <c r="AB45" s="40">
        <f t="shared" si="15"/>
        <v>0</v>
      </c>
      <c r="AC45" s="43"/>
      <c r="AD45" s="42">
        <f t="shared" si="15"/>
        <v>0</v>
      </c>
      <c r="AE45" s="42">
        <f t="shared" si="15"/>
        <v>0</v>
      </c>
      <c r="AF45" s="42">
        <f t="shared" si="15"/>
        <v>0</v>
      </c>
      <c r="AG45" s="42">
        <f t="shared" si="15"/>
        <v>0</v>
      </c>
      <c r="AH45" s="42">
        <f t="shared" si="15"/>
        <v>0</v>
      </c>
      <c r="AI45" s="42">
        <f t="shared" si="15"/>
        <v>0</v>
      </c>
      <c r="AJ45" s="42">
        <f t="shared" si="15"/>
        <v>0</v>
      </c>
      <c r="AK45" s="42">
        <f t="shared" si="15"/>
        <v>0</v>
      </c>
      <c r="AL45" s="42">
        <f t="shared" si="15"/>
        <v>0</v>
      </c>
      <c r="AM45" s="42">
        <f t="shared" si="15"/>
        <v>0</v>
      </c>
      <c r="AN45" s="42">
        <f t="shared" si="15"/>
        <v>0</v>
      </c>
      <c r="AO45" s="42">
        <f t="shared" si="15"/>
        <v>0</v>
      </c>
      <c r="AP45" s="43">
        <f t="shared" si="15"/>
        <v>0</v>
      </c>
      <c r="AQ45" s="42">
        <f t="shared" si="15"/>
        <v>35</v>
      </c>
      <c r="AR45" s="42">
        <f t="shared" si="15"/>
        <v>0</v>
      </c>
      <c r="AS45" s="42">
        <f t="shared" si="15"/>
        <v>0</v>
      </c>
      <c r="AT45" s="42">
        <f t="shared" si="15"/>
        <v>0</v>
      </c>
      <c r="AU45" s="42">
        <f t="shared" si="15"/>
        <v>0</v>
      </c>
      <c r="AV45" s="42">
        <f t="shared" si="15"/>
        <v>0</v>
      </c>
      <c r="AW45" s="42">
        <f t="shared" si="15"/>
        <v>0</v>
      </c>
      <c r="AX45" s="42">
        <f t="shared" si="15"/>
        <v>0</v>
      </c>
      <c r="AY45" s="42">
        <f t="shared" si="15"/>
        <v>0</v>
      </c>
      <c r="AZ45" s="42">
        <f t="shared" si="15"/>
        <v>35</v>
      </c>
      <c r="BA45" s="42">
        <f t="shared" si="15"/>
        <v>0</v>
      </c>
    </row>
    <row r="46" spans="1:54" ht="8.5" hidden="1" customHeight="1" thickTop="1" x14ac:dyDescent="0.25">
      <c r="B46" s="10"/>
      <c r="C46" s="10"/>
    </row>
    <row r="47" spans="1:54" s="51" customFormat="1" ht="21" x14ac:dyDescent="0.25">
      <c r="A47" s="128" t="s">
        <v>41</v>
      </c>
      <c r="B47" s="52">
        <f>COUNTIF(B$9:B$43,"&lt;2")</f>
        <v>0</v>
      </c>
      <c r="C47" s="111">
        <v>1</v>
      </c>
      <c r="D47" s="52">
        <f>COUNTIF(D$9:D$43,"&lt;2")</f>
        <v>0</v>
      </c>
      <c r="E47" s="52">
        <f>COUNTIF(E$9:E$43,"&lt;2")</f>
        <v>0</v>
      </c>
      <c r="F47" s="52">
        <f t="shared" ref="F47:BA47" si="16">COUNTIF(F$9:F$43,"&lt;2")</f>
        <v>0</v>
      </c>
      <c r="G47" s="52">
        <f t="shared" si="16"/>
        <v>0</v>
      </c>
      <c r="H47" s="53">
        <f t="shared" si="16"/>
        <v>0</v>
      </c>
      <c r="I47" s="52">
        <f t="shared" si="16"/>
        <v>0</v>
      </c>
      <c r="J47" s="52">
        <f t="shared" si="16"/>
        <v>0</v>
      </c>
      <c r="K47" s="52">
        <f t="shared" si="16"/>
        <v>0</v>
      </c>
      <c r="L47" s="52">
        <f t="shared" si="16"/>
        <v>0</v>
      </c>
      <c r="M47" s="52">
        <f t="shared" si="16"/>
        <v>0</v>
      </c>
      <c r="N47" s="52">
        <f t="shared" si="16"/>
        <v>0</v>
      </c>
      <c r="O47" s="52">
        <f t="shared" si="16"/>
        <v>0</v>
      </c>
      <c r="P47" s="52">
        <f t="shared" si="16"/>
        <v>0</v>
      </c>
      <c r="Q47" s="52">
        <f t="shared" si="16"/>
        <v>0</v>
      </c>
      <c r="R47" s="52">
        <f t="shared" si="16"/>
        <v>0</v>
      </c>
      <c r="S47" s="114">
        <f t="shared" si="16"/>
        <v>0</v>
      </c>
      <c r="T47" s="120">
        <v>1</v>
      </c>
      <c r="U47" s="52">
        <f t="shared" si="16"/>
        <v>0</v>
      </c>
      <c r="V47" s="52">
        <f t="shared" si="16"/>
        <v>0</v>
      </c>
      <c r="W47" s="52">
        <f t="shared" si="16"/>
        <v>0</v>
      </c>
      <c r="X47" s="52">
        <f t="shared" si="16"/>
        <v>0</v>
      </c>
      <c r="Y47" s="52">
        <f t="shared" si="16"/>
        <v>0</v>
      </c>
      <c r="Z47" s="52">
        <f t="shared" si="16"/>
        <v>0</v>
      </c>
      <c r="AA47" s="52">
        <f t="shared" si="16"/>
        <v>0</v>
      </c>
      <c r="AB47" s="114">
        <f t="shared" si="16"/>
        <v>0</v>
      </c>
      <c r="AC47" s="120">
        <v>1</v>
      </c>
      <c r="AD47" s="52">
        <f t="shared" si="16"/>
        <v>0</v>
      </c>
      <c r="AE47" s="52">
        <f t="shared" si="16"/>
        <v>0</v>
      </c>
      <c r="AF47" s="52">
        <f t="shared" si="16"/>
        <v>0</v>
      </c>
      <c r="AG47" s="52">
        <f t="shared" si="16"/>
        <v>0</v>
      </c>
      <c r="AH47" s="52">
        <f t="shared" si="16"/>
        <v>0</v>
      </c>
      <c r="AI47" s="52">
        <f t="shared" si="16"/>
        <v>0</v>
      </c>
      <c r="AJ47" s="52">
        <f t="shared" si="16"/>
        <v>0</v>
      </c>
      <c r="AK47" s="52">
        <f t="shared" si="16"/>
        <v>0</v>
      </c>
      <c r="AL47" s="52">
        <f t="shared" si="16"/>
        <v>0</v>
      </c>
      <c r="AM47" s="52">
        <f t="shared" si="16"/>
        <v>0</v>
      </c>
      <c r="AN47" s="52">
        <f t="shared" si="16"/>
        <v>0</v>
      </c>
      <c r="AO47" s="52">
        <f t="shared" si="16"/>
        <v>0</v>
      </c>
      <c r="AP47" s="53">
        <f t="shared" si="16"/>
        <v>0</v>
      </c>
      <c r="AQ47" s="52">
        <f t="shared" si="16"/>
        <v>35</v>
      </c>
      <c r="AR47" s="52">
        <f t="shared" si="16"/>
        <v>0</v>
      </c>
      <c r="AS47" s="52">
        <f t="shared" si="16"/>
        <v>0</v>
      </c>
      <c r="AT47" s="52">
        <f t="shared" si="16"/>
        <v>0</v>
      </c>
      <c r="AU47" s="52">
        <f t="shared" si="16"/>
        <v>0</v>
      </c>
      <c r="AV47" s="52">
        <f t="shared" si="16"/>
        <v>0</v>
      </c>
      <c r="AW47" s="52">
        <f t="shared" si="16"/>
        <v>0</v>
      </c>
      <c r="AX47" s="52">
        <f t="shared" si="16"/>
        <v>0</v>
      </c>
      <c r="AY47" s="52">
        <f t="shared" si="16"/>
        <v>0</v>
      </c>
      <c r="AZ47" s="52">
        <f t="shared" si="16"/>
        <v>35</v>
      </c>
      <c r="BA47" s="52">
        <f t="shared" si="16"/>
        <v>0</v>
      </c>
    </row>
    <row r="48" spans="1:54" s="51" customFormat="1" ht="21" x14ac:dyDescent="0.25">
      <c r="A48" s="128"/>
      <c r="B48" s="52">
        <f>COUNTIF(B$9:B$43,"&lt;3")-SUM(B47)</f>
        <v>0</v>
      </c>
      <c r="C48" s="111">
        <v>2</v>
      </c>
      <c r="D48" s="52">
        <f t="shared" ref="D48:BA48" si="17">COUNTIF(D$9:D$43,"&lt;3")-SUM(D47)</f>
        <v>0</v>
      </c>
      <c r="E48" s="52">
        <f t="shared" si="17"/>
        <v>0</v>
      </c>
      <c r="F48" s="52">
        <f t="shared" si="17"/>
        <v>0</v>
      </c>
      <c r="G48" s="52">
        <f t="shared" si="17"/>
        <v>0</v>
      </c>
      <c r="H48" s="53">
        <f t="shared" si="17"/>
        <v>0</v>
      </c>
      <c r="I48" s="52">
        <f t="shared" si="17"/>
        <v>0</v>
      </c>
      <c r="J48" s="52">
        <f t="shared" si="17"/>
        <v>0</v>
      </c>
      <c r="K48" s="52">
        <f t="shared" si="17"/>
        <v>0</v>
      </c>
      <c r="L48" s="52">
        <f t="shared" si="17"/>
        <v>0</v>
      </c>
      <c r="M48" s="52">
        <f t="shared" si="17"/>
        <v>0</v>
      </c>
      <c r="N48" s="52">
        <f t="shared" si="17"/>
        <v>0</v>
      </c>
      <c r="O48" s="52">
        <f t="shared" si="17"/>
        <v>0</v>
      </c>
      <c r="P48" s="52">
        <f t="shared" si="17"/>
        <v>0</v>
      </c>
      <c r="Q48" s="52">
        <f t="shared" si="17"/>
        <v>0</v>
      </c>
      <c r="R48" s="52">
        <f t="shared" si="17"/>
        <v>0</v>
      </c>
      <c r="S48" s="114">
        <f t="shared" si="17"/>
        <v>0</v>
      </c>
      <c r="T48" s="120">
        <v>2</v>
      </c>
      <c r="U48" s="52">
        <f t="shared" si="17"/>
        <v>0</v>
      </c>
      <c r="V48" s="52">
        <f t="shared" si="17"/>
        <v>0</v>
      </c>
      <c r="W48" s="52">
        <f t="shared" si="17"/>
        <v>0</v>
      </c>
      <c r="X48" s="52">
        <f t="shared" si="17"/>
        <v>0</v>
      </c>
      <c r="Y48" s="52">
        <f t="shared" si="17"/>
        <v>0</v>
      </c>
      <c r="Z48" s="52">
        <f t="shared" si="17"/>
        <v>0</v>
      </c>
      <c r="AA48" s="52">
        <f t="shared" si="17"/>
        <v>0</v>
      </c>
      <c r="AB48" s="114">
        <f t="shared" si="17"/>
        <v>0</v>
      </c>
      <c r="AC48" s="120">
        <v>2</v>
      </c>
      <c r="AD48" s="52">
        <f t="shared" si="17"/>
        <v>0</v>
      </c>
      <c r="AE48" s="52">
        <f t="shared" si="17"/>
        <v>0</v>
      </c>
      <c r="AF48" s="52">
        <f t="shared" si="17"/>
        <v>0</v>
      </c>
      <c r="AG48" s="52">
        <f t="shared" si="17"/>
        <v>0</v>
      </c>
      <c r="AH48" s="52">
        <f t="shared" si="17"/>
        <v>0</v>
      </c>
      <c r="AI48" s="52">
        <f t="shared" si="17"/>
        <v>0</v>
      </c>
      <c r="AJ48" s="52">
        <f t="shared" si="17"/>
        <v>0</v>
      </c>
      <c r="AK48" s="52">
        <f t="shared" si="17"/>
        <v>0</v>
      </c>
      <c r="AL48" s="52">
        <f t="shared" si="17"/>
        <v>0</v>
      </c>
      <c r="AM48" s="52">
        <f t="shared" si="17"/>
        <v>0</v>
      </c>
      <c r="AN48" s="52">
        <f t="shared" si="17"/>
        <v>0</v>
      </c>
      <c r="AO48" s="52">
        <f t="shared" si="17"/>
        <v>0</v>
      </c>
      <c r="AP48" s="53">
        <f t="shared" si="17"/>
        <v>0</v>
      </c>
      <c r="AQ48" s="52">
        <f t="shared" si="17"/>
        <v>0</v>
      </c>
      <c r="AR48" s="52">
        <f t="shared" si="17"/>
        <v>0</v>
      </c>
      <c r="AS48" s="52">
        <f t="shared" si="17"/>
        <v>0</v>
      </c>
      <c r="AT48" s="52">
        <f t="shared" si="17"/>
        <v>0</v>
      </c>
      <c r="AU48" s="52">
        <f t="shared" si="17"/>
        <v>0</v>
      </c>
      <c r="AV48" s="52">
        <f t="shared" si="17"/>
        <v>0</v>
      </c>
      <c r="AW48" s="52">
        <f t="shared" si="17"/>
        <v>0</v>
      </c>
      <c r="AX48" s="52">
        <f t="shared" si="17"/>
        <v>0</v>
      </c>
      <c r="AY48" s="52">
        <f t="shared" si="17"/>
        <v>0</v>
      </c>
      <c r="AZ48" s="52">
        <f t="shared" si="17"/>
        <v>0</v>
      </c>
      <c r="BA48" s="52">
        <f t="shared" si="17"/>
        <v>0</v>
      </c>
    </row>
    <row r="49" spans="1:53" s="51" customFormat="1" ht="21" x14ac:dyDescent="0.25">
      <c r="A49" s="128"/>
      <c r="B49" s="52">
        <f>COUNTIF(B$9:B$43,"&lt;4")-SUM(B47:B48)</f>
        <v>0</v>
      </c>
      <c r="C49" s="111">
        <v>3</v>
      </c>
      <c r="D49" s="52">
        <f>COUNTIF(D$9:D$43,"&lt;4")-SUM(D47:D48)</f>
        <v>0</v>
      </c>
      <c r="E49" s="52">
        <f>COUNTIF(E$9:E$43,"&lt;4")-SUM(E47:E48)</f>
        <v>0</v>
      </c>
      <c r="F49" s="52">
        <f t="shared" ref="F49:BA49" si="18">COUNTIF(F$9:F$43,"&lt;4")-SUM(F47:F48)</f>
        <v>0</v>
      </c>
      <c r="G49" s="52">
        <f t="shared" si="18"/>
        <v>0</v>
      </c>
      <c r="H49" s="53">
        <f t="shared" si="18"/>
        <v>0</v>
      </c>
      <c r="I49" s="52">
        <f t="shared" si="18"/>
        <v>0</v>
      </c>
      <c r="J49" s="52">
        <f t="shared" si="18"/>
        <v>0</v>
      </c>
      <c r="K49" s="52">
        <f t="shared" si="18"/>
        <v>0</v>
      </c>
      <c r="L49" s="52">
        <f t="shared" si="18"/>
        <v>0</v>
      </c>
      <c r="M49" s="52">
        <f t="shared" si="18"/>
        <v>0</v>
      </c>
      <c r="N49" s="52">
        <f t="shared" si="18"/>
        <v>0</v>
      </c>
      <c r="O49" s="52">
        <f t="shared" si="18"/>
        <v>0</v>
      </c>
      <c r="P49" s="52">
        <f t="shared" si="18"/>
        <v>0</v>
      </c>
      <c r="Q49" s="52">
        <f t="shared" si="18"/>
        <v>0</v>
      </c>
      <c r="R49" s="52">
        <f t="shared" si="18"/>
        <v>0</v>
      </c>
      <c r="S49" s="114">
        <f t="shared" si="18"/>
        <v>0</v>
      </c>
      <c r="T49" s="120">
        <v>3</v>
      </c>
      <c r="U49" s="52">
        <f t="shared" si="18"/>
        <v>0</v>
      </c>
      <c r="V49" s="52">
        <f t="shared" si="18"/>
        <v>0</v>
      </c>
      <c r="W49" s="52">
        <f t="shared" si="18"/>
        <v>0</v>
      </c>
      <c r="X49" s="52">
        <f t="shared" si="18"/>
        <v>0</v>
      </c>
      <c r="Y49" s="52">
        <f t="shared" si="18"/>
        <v>0</v>
      </c>
      <c r="Z49" s="52">
        <f t="shared" si="18"/>
        <v>0</v>
      </c>
      <c r="AA49" s="52">
        <f t="shared" si="18"/>
        <v>0</v>
      </c>
      <c r="AB49" s="114">
        <f t="shared" si="18"/>
        <v>0</v>
      </c>
      <c r="AC49" s="120">
        <v>3</v>
      </c>
      <c r="AD49" s="52">
        <f t="shared" si="18"/>
        <v>0</v>
      </c>
      <c r="AE49" s="52">
        <f t="shared" si="18"/>
        <v>0</v>
      </c>
      <c r="AF49" s="52">
        <f t="shared" si="18"/>
        <v>0</v>
      </c>
      <c r="AG49" s="52">
        <f t="shared" si="18"/>
        <v>0</v>
      </c>
      <c r="AH49" s="52">
        <f t="shared" si="18"/>
        <v>0</v>
      </c>
      <c r="AI49" s="52">
        <f t="shared" si="18"/>
        <v>0</v>
      </c>
      <c r="AJ49" s="52">
        <f t="shared" si="18"/>
        <v>0</v>
      </c>
      <c r="AK49" s="52">
        <f t="shared" si="18"/>
        <v>0</v>
      </c>
      <c r="AL49" s="52">
        <f t="shared" si="18"/>
        <v>0</v>
      </c>
      <c r="AM49" s="52">
        <f t="shared" si="18"/>
        <v>0</v>
      </c>
      <c r="AN49" s="52">
        <f t="shared" si="18"/>
        <v>0</v>
      </c>
      <c r="AO49" s="52">
        <f t="shared" si="18"/>
        <v>0</v>
      </c>
      <c r="AP49" s="53">
        <f t="shared" si="18"/>
        <v>0</v>
      </c>
      <c r="AQ49" s="52">
        <f t="shared" si="18"/>
        <v>0</v>
      </c>
      <c r="AR49" s="52">
        <f t="shared" si="18"/>
        <v>0</v>
      </c>
      <c r="AS49" s="52">
        <f t="shared" si="18"/>
        <v>0</v>
      </c>
      <c r="AT49" s="52">
        <f t="shared" si="18"/>
        <v>0</v>
      </c>
      <c r="AU49" s="52">
        <f t="shared" si="18"/>
        <v>0</v>
      </c>
      <c r="AV49" s="52">
        <f t="shared" si="18"/>
        <v>0</v>
      </c>
      <c r="AW49" s="52">
        <f t="shared" si="18"/>
        <v>0</v>
      </c>
      <c r="AX49" s="52">
        <f t="shared" si="18"/>
        <v>0</v>
      </c>
      <c r="AY49" s="52">
        <f t="shared" si="18"/>
        <v>0</v>
      </c>
      <c r="AZ49" s="52">
        <f t="shared" si="18"/>
        <v>0</v>
      </c>
      <c r="BA49" s="52">
        <f t="shared" si="18"/>
        <v>0</v>
      </c>
    </row>
    <row r="50" spans="1:53" s="51" customFormat="1" ht="21" x14ac:dyDescent="0.25">
      <c r="A50" s="128"/>
      <c r="B50" s="52">
        <f>COUNTIF(B$9:B$43,"&lt;5")-SUM(B47:B49)</f>
        <v>0</v>
      </c>
      <c r="C50" s="111">
        <v>4</v>
      </c>
      <c r="D50" s="52">
        <f>COUNTIF(D$9:D$43,"&lt;5")-SUM(D47:D49)</f>
        <v>0</v>
      </c>
      <c r="E50" s="52">
        <f>COUNTIF(E$9:E$43,"&lt;5")-SUM(E47:E49)</f>
        <v>0</v>
      </c>
      <c r="F50" s="52">
        <f t="shared" ref="F50:BA50" si="19">COUNTIF(F$9:F$43,"&lt;5")-SUM(F47:F49)</f>
        <v>0</v>
      </c>
      <c r="G50" s="52">
        <f t="shared" si="19"/>
        <v>0</v>
      </c>
      <c r="H50" s="53">
        <f t="shared" si="19"/>
        <v>0</v>
      </c>
      <c r="I50" s="52">
        <f t="shared" si="19"/>
        <v>0</v>
      </c>
      <c r="J50" s="52">
        <f t="shared" si="19"/>
        <v>0</v>
      </c>
      <c r="K50" s="52">
        <f t="shared" si="19"/>
        <v>0</v>
      </c>
      <c r="L50" s="52">
        <f t="shared" si="19"/>
        <v>0</v>
      </c>
      <c r="M50" s="52">
        <f t="shared" si="19"/>
        <v>0</v>
      </c>
      <c r="N50" s="52">
        <f t="shared" si="19"/>
        <v>0</v>
      </c>
      <c r="O50" s="52">
        <f t="shared" si="19"/>
        <v>0</v>
      </c>
      <c r="P50" s="52">
        <f t="shared" si="19"/>
        <v>0</v>
      </c>
      <c r="Q50" s="52">
        <f t="shared" si="19"/>
        <v>0</v>
      </c>
      <c r="R50" s="52">
        <f t="shared" si="19"/>
        <v>0</v>
      </c>
      <c r="S50" s="114">
        <f t="shared" si="19"/>
        <v>0</v>
      </c>
      <c r="T50" s="120">
        <v>4</v>
      </c>
      <c r="U50" s="52">
        <f t="shared" si="19"/>
        <v>0</v>
      </c>
      <c r="V50" s="52">
        <f t="shared" si="19"/>
        <v>0</v>
      </c>
      <c r="W50" s="52">
        <f t="shared" si="19"/>
        <v>0</v>
      </c>
      <c r="X50" s="52">
        <f t="shared" si="19"/>
        <v>0</v>
      </c>
      <c r="Y50" s="52">
        <f t="shared" si="19"/>
        <v>0</v>
      </c>
      <c r="Z50" s="52">
        <f t="shared" si="19"/>
        <v>0</v>
      </c>
      <c r="AA50" s="52">
        <f t="shared" si="19"/>
        <v>0</v>
      </c>
      <c r="AB50" s="114">
        <f t="shared" si="19"/>
        <v>0</v>
      </c>
      <c r="AC50" s="120">
        <v>4</v>
      </c>
      <c r="AD50" s="52">
        <f t="shared" si="19"/>
        <v>0</v>
      </c>
      <c r="AE50" s="52">
        <f t="shared" si="19"/>
        <v>0</v>
      </c>
      <c r="AF50" s="52">
        <f t="shared" si="19"/>
        <v>0</v>
      </c>
      <c r="AG50" s="52">
        <f t="shared" si="19"/>
        <v>0</v>
      </c>
      <c r="AH50" s="52">
        <f t="shared" si="19"/>
        <v>0</v>
      </c>
      <c r="AI50" s="52">
        <f t="shared" si="19"/>
        <v>0</v>
      </c>
      <c r="AJ50" s="52">
        <f t="shared" si="19"/>
        <v>0</v>
      </c>
      <c r="AK50" s="52">
        <f t="shared" si="19"/>
        <v>0</v>
      </c>
      <c r="AL50" s="52">
        <f t="shared" si="19"/>
        <v>0</v>
      </c>
      <c r="AM50" s="52">
        <f t="shared" si="19"/>
        <v>0</v>
      </c>
      <c r="AN50" s="52">
        <f t="shared" si="19"/>
        <v>0</v>
      </c>
      <c r="AO50" s="52">
        <f t="shared" si="19"/>
        <v>0</v>
      </c>
      <c r="AP50" s="53">
        <f t="shared" si="19"/>
        <v>0</v>
      </c>
      <c r="AQ50" s="52">
        <f t="shared" si="19"/>
        <v>0</v>
      </c>
      <c r="AR50" s="52">
        <f t="shared" si="19"/>
        <v>0</v>
      </c>
      <c r="AS50" s="52">
        <f t="shared" si="19"/>
        <v>0</v>
      </c>
      <c r="AT50" s="52">
        <f t="shared" si="19"/>
        <v>0</v>
      </c>
      <c r="AU50" s="52">
        <f t="shared" si="19"/>
        <v>0</v>
      </c>
      <c r="AV50" s="52">
        <f t="shared" si="19"/>
        <v>0</v>
      </c>
      <c r="AW50" s="52">
        <f t="shared" si="19"/>
        <v>0</v>
      </c>
      <c r="AX50" s="52">
        <f t="shared" si="19"/>
        <v>0</v>
      </c>
      <c r="AY50" s="52">
        <f t="shared" si="19"/>
        <v>0</v>
      </c>
      <c r="AZ50" s="52">
        <f t="shared" si="19"/>
        <v>0</v>
      </c>
      <c r="BA50" s="52">
        <f t="shared" si="19"/>
        <v>0</v>
      </c>
    </row>
    <row r="51" spans="1:53" s="51" customFormat="1" ht="21" x14ac:dyDescent="0.25">
      <c r="A51" s="128"/>
      <c r="B51" s="52">
        <f>COUNTIF(B$9:B$43,"&lt;6")-SUM(B47:B50)</f>
        <v>0</v>
      </c>
      <c r="C51" s="111">
        <v>5</v>
      </c>
      <c r="D51" s="52">
        <f>COUNTIF(D$9:D$43,"&lt;6")-SUM(D47:D50)</f>
        <v>0</v>
      </c>
      <c r="E51" s="52">
        <f>COUNTIF(E$9:E$43,"&lt;6")-SUM(E47:E50)</f>
        <v>0</v>
      </c>
      <c r="F51" s="52">
        <f t="shared" ref="F51:BA51" si="20">COUNTIF(F$9:F$43,"&lt;6")-SUM(F47:F50)</f>
        <v>0</v>
      </c>
      <c r="G51" s="52">
        <f t="shared" si="20"/>
        <v>0</v>
      </c>
      <c r="H51" s="53">
        <f t="shared" si="20"/>
        <v>0</v>
      </c>
      <c r="I51" s="52">
        <f t="shared" si="20"/>
        <v>0</v>
      </c>
      <c r="J51" s="52">
        <f t="shared" si="20"/>
        <v>0</v>
      </c>
      <c r="K51" s="52">
        <f t="shared" si="20"/>
        <v>0</v>
      </c>
      <c r="L51" s="52">
        <f t="shared" si="20"/>
        <v>0</v>
      </c>
      <c r="M51" s="52">
        <f t="shared" si="20"/>
        <v>0</v>
      </c>
      <c r="N51" s="52">
        <f t="shared" si="20"/>
        <v>0</v>
      </c>
      <c r="O51" s="52">
        <f t="shared" si="20"/>
        <v>0</v>
      </c>
      <c r="P51" s="52">
        <f t="shared" si="20"/>
        <v>0</v>
      </c>
      <c r="Q51" s="52">
        <f t="shared" si="20"/>
        <v>0</v>
      </c>
      <c r="R51" s="52">
        <f t="shared" si="20"/>
        <v>0</v>
      </c>
      <c r="S51" s="114">
        <f t="shared" si="20"/>
        <v>0</v>
      </c>
      <c r="T51" s="120">
        <v>5</v>
      </c>
      <c r="U51" s="52">
        <f t="shared" si="20"/>
        <v>0</v>
      </c>
      <c r="V51" s="52">
        <f t="shared" si="20"/>
        <v>0</v>
      </c>
      <c r="W51" s="52">
        <f t="shared" si="20"/>
        <v>0</v>
      </c>
      <c r="X51" s="52">
        <f t="shared" si="20"/>
        <v>0</v>
      </c>
      <c r="Y51" s="52">
        <f t="shared" si="20"/>
        <v>0</v>
      </c>
      <c r="Z51" s="52">
        <f t="shared" si="20"/>
        <v>0</v>
      </c>
      <c r="AA51" s="52">
        <f t="shared" si="20"/>
        <v>0</v>
      </c>
      <c r="AB51" s="114">
        <f t="shared" si="20"/>
        <v>0</v>
      </c>
      <c r="AC51" s="120">
        <v>5</v>
      </c>
      <c r="AD51" s="52">
        <f t="shared" si="20"/>
        <v>0</v>
      </c>
      <c r="AE51" s="52">
        <f t="shared" si="20"/>
        <v>0</v>
      </c>
      <c r="AF51" s="52">
        <f t="shared" si="20"/>
        <v>0</v>
      </c>
      <c r="AG51" s="52">
        <f t="shared" si="20"/>
        <v>0</v>
      </c>
      <c r="AH51" s="52">
        <f t="shared" si="20"/>
        <v>0</v>
      </c>
      <c r="AI51" s="52">
        <f t="shared" si="20"/>
        <v>0</v>
      </c>
      <c r="AJ51" s="52">
        <f t="shared" si="20"/>
        <v>0</v>
      </c>
      <c r="AK51" s="52">
        <f t="shared" si="20"/>
        <v>0</v>
      </c>
      <c r="AL51" s="52">
        <f t="shared" si="20"/>
        <v>0</v>
      </c>
      <c r="AM51" s="52">
        <f t="shared" si="20"/>
        <v>0</v>
      </c>
      <c r="AN51" s="52">
        <f t="shared" si="20"/>
        <v>0</v>
      </c>
      <c r="AO51" s="52">
        <f t="shared" si="20"/>
        <v>0</v>
      </c>
      <c r="AP51" s="53">
        <f t="shared" si="20"/>
        <v>0</v>
      </c>
      <c r="AQ51" s="52">
        <f t="shared" si="20"/>
        <v>0</v>
      </c>
      <c r="AR51" s="52">
        <f t="shared" si="20"/>
        <v>0</v>
      </c>
      <c r="AS51" s="52">
        <f t="shared" si="20"/>
        <v>0</v>
      </c>
      <c r="AT51" s="52">
        <f t="shared" si="20"/>
        <v>0</v>
      </c>
      <c r="AU51" s="52">
        <f t="shared" si="20"/>
        <v>0</v>
      </c>
      <c r="AV51" s="52">
        <f t="shared" si="20"/>
        <v>0</v>
      </c>
      <c r="AW51" s="52">
        <f t="shared" si="20"/>
        <v>0</v>
      </c>
      <c r="AX51" s="52">
        <f t="shared" si="20"/>
        <v>0</v>
      </c>
      <c r="AY51" s="52">
        <f t="shared" si="20"/>
        <v>0</v>
      </c>
      <c r="AZ51" s="52">
        <f t="shared" si="20"/>
        <v>0</v>
      </c>
      <c r="BA51" s="52">
        <f t="shared" si="20"/>
        <v>0</v>
      </c>
    </row>
    <row r="52" spans="1:53" s="51" customFormat="1" ht="21" x14ac:dyDescent="0.25">
      <c r="A52" s="128"/>
      <c r="B52" s="52">
        <f>COUNTIF(B$9:B$43,6)</f>
        <v>0</v>
      </c>
      <c r="C52" s="111">
        <v>6</v>
      </c>
      <c r="D52" s="52">
        <f>COUNTIF(D$9:D$43,6)</f>
        <v>0</v>
      </c>
      <c r="E52" s="52">
        <f>COUNTIF(E$9:E$43,6)</f>
        <v>0</v>
      </c>
      <c r="F52" s="52">
        <f t="shared" ref="F52:BA52" si="21">COUNTIF(F$9:F$43,6)</f>
        <v>0</v>
      </c>
      <c r="G52" s="52">
        <f t="shared" si="21"/>
        <v>0</v>
      </c>
      <c r="H52" s="53">
        <f t="shared" si="21"/>
        <v>0</v>
      </c>
      <c r="I52" s="52">
        <f t="shared" si="21"/>
        <v>0</v>
      </c>
      <c r="J52" s="52">
        <f t="shared" si="21"/>
        <v>0</v>
      </c>
      <c r="K52" s="52">
        <f t="shared" si="21"/>
        <v>0</v>
      </c>
      <c r="L52" s="52">
        <f t="shared" si="21"/>
        <v>0</v>
      </c>
      <c r="M52" s="52">
        <f t="shared" si="21"/>
        <v>0</v>
      </c>
      <c r="N52" s="52">
        <f t="shared" si="21"/>
        <v>0</v>
      </c>
      <c r="O52" s="52">
        <f t="shared" si="21"/>
        <v>0</v>
      </c>
      <c r="P52" s="52">
        <f t="shared" si="21"/>
        <v>0</v>
      </c>
      <c r="Q52" s="52">
        <f t="shared" si="21"/>
        <v>0</v>
      </c>
      <c r="R52" s="52">
        <f t="shared" si="21"/>
        <v>0</v>
      </c>
      <c r="S52" s="114">
        <f t="shared" si="21"/>
        <v>0</v>
      </c>
      <c r="T52" s="120">
        <v>6</v>
      </c>
      <c r="U52" s="52">
        <f t="shared" si="21"/>
        <v>0</v>
      </c>
      <c r="V52" s="52">
        <f t="shared" si="21"/>
        <v>0</v>
      </c>
      <c r="W52" s="52">
        <f t="shared" si="21"/>
        <v>0</v>
      </c>
      <c r="X52" s="52">
        <f t="shared" si="21"/>
        <v>0</v>
      </c>
      <c r="Y52" s="52">
        <f t="shared" si="21"/>
        <v>0</v>
      </c>
      <c r="Z52" s="52">
        <f t="shared" si="21"/>
        <v>0</v>
      </c>
      <c r="AA52" s="52">
        <f t="shared" si="21"/>
        <v>0</v>
      </c>
      <c r="AB52" s="114">
        <f t="shared" si="21"/>
        <v>0</v>
      </c>
      <c r="AC52" s="120">
        <v>6</v>
      </c>
      <c r="AD52" s="52">
        <f t="shared" si="21"/>
        <v>0</v>
      </c>
      <c r="AE52" s="52">
        <f t="shared" si="21"/>
        <v>0</v>
      </c>
      <c r="AF52" s="52">
        <f t="shared" si="21"/>
        <v>0</v>
      </c>
      <c r="AG52" s="52">
        <f t="shared" si="21"/>
        <v>0</v>
      </c>
      <c r="AH52" s="52">
        <f t="shared" si="21"/>
        <v>0</v>
      </c>
      <c r="AI52" s="52">
        <f t="shared" si="21"/>
        <v>0</v>
      </c>
      <c r="AJ52" s="52">
        <f t="shared" si="21"/>
        <v>0</v>
      </c>
      <c r="AK52" s="52">
        <f t="shared" si="21"/>
        <v>0</v>
      </c>
      <c r="AL52" s="52">
        <f t="shared" si="21"/>
        <v>0</v>
      </c>
      <c r="AM52" s="52">
        <f t="shared" si="21"/>
        <v>0</v>
      </c>
      <c r="AN52" s="52">
        <f t="shared" si="21"/>
        <v>0</v>
      </c>
      <c r="AO52" s="52">
        <f t="shared" si="21"/>
        <v>0</v>
      </c>
      <c r="AP52" s="53">
        <f t="shared" si="21"/>
        <v>0</v>
      </c>
      <c r="AQ52" s="52">
        <f t="shared" si="21"/>
        <v>0</v>
      </c>
      <c r="AR52" s="52">
        <f t="shared" si="21"/>
        <v>0</v>
      </c>
      <c r="AS52" s="52">
        <f t="shared" si="21"/>
        <v>0</v>
      </c>
      <c r="AT52" s="52">
        <f t="shared" si="21"/>
        <v>0</v>
      </c>
      <c r="AU52" s="52">
        <f t="shared" si="21"/>
        <v>0</v>
      </c>
      <c r="AV52" s="52">
        <f t="shared" si="21"/>
        <v>0</v>
      </c>
      <c r="AW52" s="52">
        <f t="shared" si="21"/>
        <v>0</v>
      </c>
      <c r="AX52" s="52">
        <f t="shared" si="21"/>
        <v>0</v>
      </c>
      <c r="AY52" s="52">
        <f t="shared" si="21"/>
        <v>0</v>
      </c>
      <c r="AZ52" s="52">
        <f t="shared" si="21"/>
        <v>0</v>
      </c>
      <c r="BA52" s="52">
        <f t="shared" si="21"/>
        <v>0</v>
      </c>
    </row>
    <row r="53" spans="1:53" ht="21" x14ac:dyDescent="0.25">
      <c r="B53" s="10"/>
      <c r="C53" s="10"/>
    </row>
    <row r="62" spans="1:53" x14ac:dyDescent="0.2">
      <c r="J62" t="s">
        <v>50</v>
      </c>
      <c r="K62"/>
      <c r="L62" t="s">
        <v>51</v>
      </c>
      <c r="M62" t="s">
        <v>52</v>
      </c>
      <c r="N62" t="s">
        <v>53</v>
      </c>
      <c r="O62" t="s">
        <v>54</v>
      </c>
      <c r="P62" t="s">
        <v>19</v>
      </c>
      <c r="Q62"/>
      <c r="R62" t="s">
        <v>22</v>
      </c>
    </row>
    <row r="63" spans="1:53" x14ac:dyDescent="0.2">
      <c r="J63"/>
      <c r="K63"/>
      <c r="L63"/>
      <c r="M63"/>
      <c r="N63"/>
      <c r="O63"/>
      <c r="P63"/>
      <c r="Q63"/>
      <c r="R63"/>
    </row>
    <row r="64" spans="1:53" x14ac:dyDescent="0.2">
      <c r="J64" t="s">
        <v>55</v>
      </c>
      <c r="K64"/>
      <c r="L64">
        <v>3</v>
      </c>
      <c r="M64">
        <v>2.5</v>
      </c>
      <c r="N64">
        <v>1</v>
      </c>
      <c r="O64"/>
      <c r="P64">
        <v>4</v>
      </c>
      <c r="Q64"/>
      <c r="R64">
        <f>ROUNDDOWN(((L64+M64+N64+O64)*4+P64)/(COUNT(L64:O64)*4+P64),1)</f>
        <v>1.8</v>
      </c>
    </row>
  </sheetData>
  <conditionalFormatting sqref="K9:Q43 AE9:AP43 AS9:AY43">
    <cfRule type="containsText" dxfId="11" priority="9" operator="containsText" text="0">
      <formula>NOT(ISERROR(SEARCH("0",K9)))</formula>
    </cfRule>
  </conditionalFormatting>
  <conditionalFormatting sqref="O5">
    <cfRule type="cellIs" dxfId="10" priority="8" operator="greaterThan">
      <formula>1</formula>
    </cfRule>
  </conditionalFormatting>
  <conditionalFormatting sqref="V9:AB43">
    <cfRule type="containsText" dxfId="9" priority="6" operator="containsText" text="0">
      <formula>NOT(ISERROR(SEARCH("0",V9)))</formula>
    </cfRule>
    <cfRule type="containsText" dxfId="8" priority="7" operator="containsText" text="0">
      <formula>NOT(ISERROR(SEARCH("0",V9)))</formula>
    </cfRule>
  </conditionalFormatting>
  <conditionalFormatting sqref="B47:B52 D47:S52 U47:AB52 AD47:BA52">
    <cfRule type="colorScale" priority="3">
      <colorScale>
        <cfvo type="min"/>
        <cfvo type="max"/>
        <color theme="4"/>
        <color rgb="FFFFEF9C"/>
      </colorScale>
    </cfRule>
  </conditionalFormatting>
  <conditionalFormatting sqref="D9:D43">
    <cfRule type="colorScale" priority="2">
      <colorScale>
        <cfvo type="min"/>
        <cfvo type="percentile" val="50"/>
        <cfvo type="max"/>
        <color rgb="FFF8696B"/>
        <color rgb="FFFFEB84"/>
        <color rgb="FF63BE7B"/>
      </colorScale>
    </cfRule>
  </conditionalFormatting>
  <conditionalFormatting sqref="B9:B43">
    <cfRule type="colorScale" priority="1">
      <colorScale>
        <cfvo type="min"/>
        <cfvo type="percentile" val="50"/>
        <cfvo type="max"/>
        <color rgb="FF63BE7B"/>
        <color rgb="FFFFEB84"/>
        <color rgb="FFF8696B"/>
      </colorScale>
    </cfRule>
  </conditionalFormatting>
  <printOptions horizontalCentered="1" verticalCentered="1" gridLines="1"/>
  <pageMargins left="0.39370078740157483" right="0.39370078740157483" top="0.39370078740157483" bottom="0.39370078740157483" header="0.31496062992125984" footer="0.31496062992125984"/>
  <pageSetup paperSize="9" scale="61" orientation="landscape" r:id="rId1"/>
  <headerFooter>
    <oddHeader>&amp;L@t.noten.v.3.1&amp;Ccopyright.&amp;"-,Fett"2008&amp;"-,Standard".by.alexander.&amp;"-,Fett"trost&amp;Rwww.alexander.trost.com</oddHeader>
    <oddFooter>&amp;L&amp;D | &amp;T&amp;R&amp;Z&amp;F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D53"/>
  <sheetViews>
    <sheetView zoomScale="52" zoomScaleNormal="52" workbookViewId="0">
      <pane xSplit="1" topLeftCell="B1" activePane="topRight" state="frozen"/>
      <selection pane="topRight" activeCell="D6" sqref="D6"/>
    </sheetView>
  </sheetViews>
  <sheetFormatPr baseColWidth="10" defaultColWidth="3.5" defaultRowHeight="15" x14ac:dyDescent="0.2"/>
  <cols>
    <col min="1" max="1" width="29.6640625" style="6" customWidth="1"/>
    <col min="2" max="2" width="4.6640625" style="6" customWidth="1"/>
    <col min="3" max="3" width="3.5" style="6" customWidth="1"/>
    <col min="4" max="4" width="8.83203125" style="2" customWidth="1"/>
    <col min="5" max="6" width="5.33203125" style="2" customWidth="1"/>
    <col min="7" max="7" width="5.1640625" style="11" customWidth="1"/>
    <col min="8" max="8" width="4.83203125" style="2" customWidth="1"/>
    <col min="9" max="9" width="0.6640625" style="26" customWidth="1"/>
    <col min="10" max="13" width="5" style="2" customWidth="1"/>
    <col min="14" max="14" width="5.6640625" style="2" customWidth="1"/>
    <col min="15" max="15" width="6.33203125" style="2" customWidth="1"/>
    <col min="16" max="18" width="5" style="2" customWidth="1"/>
    <col min="19" max="19" width="5" style="6" customWidth="1"/>
    <col min="20" max="20" width="4.83203125" style="119" customWidth="1"/>
    <col min="21" max="27" width="5" style="2" customWidth="1"/>
    <col min="28" max="28" width="5" style="6" customWidth="1"/>
    <col min="29" max="29" width="4.5" style="119" customWidth="1"/>
    <col min="30" max="31" width="5" style="2" customWidth="1"/>
    <col min="32" max="32" width="0.5" style="2" customWidth="1"/>
    <col min="33" max="33" width="5" style="2" customWidth="1"/>
    <col min="34" max="34" width="0.5" style="2" customWidth="1"/>
    <col min="35" max="35" width="5" style="2" customWidth="1"/>
    <col min="36" max="36" width="0.5" style="2" customWidth="1"/>
    <col min="37" max="37" width="5" style="2" customWidth="1"/>
    <col min="38" max="38" width="0.5" style="2" customWidth="1"/>
    <col min="39" max="39" width="0.83203125" style="2" customWidth="1"/>
    <col min="40" max="40" width="0.5" style="2" customWidth="1"/>
    <col min="41" max="41" width="0.33203125" style="2" customWidth="1"/>
    <col min="42" max="42" width="0.5" style="12" customWidth="1"/>
    <col min="43" max="43" width="1.1640625" style="2" hidden="1" customWidth="1"/>
    <col min="44" max="48" width="5" style="2" customWidth="1"/>
    <col min="49" max="51" width="5" style="2" hidden="1" customWidth="1"/>
    <col min="52" max="52" width="0.33203125" style="23" hidden="1" customWidth="1"/>
    <col min="53" max="53" width="10.1640625" style="4" customWidth="1"/>
    <col min="54" max="54" width="24.83203125" style="2" customWidth="1"/>
    <col min="55" max="16384" width="3.5" style="2"/>
  </cols>
  <sheetData>
    <row r="1" spans="1:56" s="76" customFormat="1" ht="22.25" customHeight="1" x14ac:dyDescent="0.3">
      <c r="D1" s="77"/>
      <c r="E1" s="77"/>
      <c r="F1" s="77"/>
      <c r="G1" s="78"/>
      <c r="H1" s="77"/>
      <c r="I1" s="79"/>
      <c r="J1" s="152" t="s">
        <v>23</v>
      </c>
      <c r="K1" s="78"/>
      <c r="L1" s="153" t="s">
        <v>46</v>
      </c>
      <c r="M1" s="154"/>
      <c r="N1" s="78"/>
      <c r="O1" s="154"/>
      <c r="P1" s="154"/>
      <c r="Q1" s="154"/>
      <c r="R1" s="154"/>
      <c r="S1" s="154"/>
      <c r="T1" s="155" t="s">
        <v>25</v>
      </c>
      <c r="U1" s="156"/>
      <c r="V1" s="153" t="s">
        <v>49</v>
      </c>
      <c r="W1" s="157"/>
      <c r="X1" s="158"/>
      <c r="Y1" s="158"/>
      <c r="Z1" s="154"/>
      <c r="AA1" s="154"/>
      <c r="AD1" s="161" t="s">
        <v>64</v>
      </c>
      <c r="AF1" s="162"/>
      <c r="AI1" s="163" t="s">
        <v>65</v>
      </c>
      <c r="AJ1" s="163"/>
      <c r="AK1" s="163"/>
      <c r="AL1" s="163"/>
      <c r="AM1" s="163"/>
      <c r="AN1" s="163"/>
      <c r="AO1" s="164"/>
      <c r="AP1" s="165"/>
      <c r="AQ1" s="165"/>
      <c r="AR1" s="165"/>
      <c r="AS1" s="165"/>
      <c r="AT1" s="165"/>
      <c r="BB1" s="77"/>
    </row>
    <row r="2" spans="1:56" s="76" customFormat="1" ht="12.5" hidden="1" customHeight="1" x14ac:dyDescent="0.25">
      <c r="A2" s="130"/>
      <c r="D2" s="77"/>
      <c r="E2" s="77"/>
      <c r="F2" s="77"/>
      <c r="G2" s="78"/>
      <c r="H2" s="77"/>
      <c r="I2" s="79"/>
      <c r="J2" s="77"/>
      <c r="K2" s="77"/>
      <c r="L2" s="77"/>
      <c r="M2" s="77"/>
      <c r="N2" s="77"/>
      <c r="O2" s="77"/>
      <c r="P2" s="77"/>
      <c r="Q2" s="77"/>
      <c r="R2" s="77"/>
      <c r="S2" s="77"/>
      <c r="T2" s="79"/>
      <c r="U2" s="77"/>
      <c r="V2" s="77"/>
      <c r="W2" s="77"/>
      <c r="X2" s="77"/>
      <c r="Y2" s="77"/>
      <c r="Z2" s="77"/>
      <c r="AA2" s="77"/>
      <c r="AD2" s="77"/>
      <c r="AE2" s="79"/>
      <c r="AF2" s="77"/>
      <c r="AI2" s="77"/>
      <c r="AJ2" s="77"/>
      <c r="AK2" s="77"/>
      <c r="AL2" s="77"/>
      <c r="AM2" s="77"/>
      <c r="AN2" s="77"/>
      <c r="AO2" s="77"/>
      <c r="AP2" s="77"/>
      <c r="AQ2" s="77"/>
      <c r="AR2" s="77"/>
      <c r="AS2" s="77"/>
      <c r="AT2" s="77"/>
      <c r="AU2" s="77"/>
      <c r="AV2" s="77"/>
      <c r="AW2" s="77"/>
      <c r="AX2" s="77"/>
      <c r="AY2" s="77"/>
      <c r="AZ2" s="79"/>
      <c r="BA2" s="80"/>
      <c r="BB2" s="77"/>
    </row>
    <row r="3" spans="1:56" s="81" customFormat="1" ht="22.25" customHeight="1" x14ac:dyDescent="0.3">
      <c r="A3" s="85"/>
      <c r="B3" s="229" t="s">
        <v>47</v>
      </c>
      <c r="F3" s="82"/>
      <c r="G3" s="83"/>
      <c r="H3" s="82"/>
      <c r="I3" s="84"/>
      <c r="J3" s="179"/>
      <c r="K3" s="180"/>
      <c r="L3" s="180"/>
      <c r="M3" s="181"/>
      <c r="N3" s="180"/>
      <c r="O3" s="182"/>
      <c r="Q3" s="171" t="s">
        <v>24</v>
      </c>
      <c r="R3" s="172"/>
      <c r="S3" s="173"/>
      <c r="V3" s="174" t="s">
        <v>61</v>
      </c>
      <c r="W3" s="175"/>
      <c r="X3" s="175"/>
      <c r="Y3" s="176"/>
      <c r="Z3" s="226"/>
      <c r="AA3" s="227"/>
      <c r="AB3" s="181"/>
      <c r="AC3" s="82"/>
      <c r="AE3" s="82"/>
      <c r="AF3" s="82"/>
      <c r="AG3" s="82"/>
      <c r="AU3" s="82"/>
      <c r="AV3" s="82"/>
      <c r="AW3" s="82"/>
      <c r="AX3" s="82"/>
      <c r="AY3" s="82"/>
      <c r="AZ3" s="84"/>
      <c r="BB3" s="82"/>
      <c r="BC3" s="85"/>
      <c r="BD3" s="85"/>
    </row>
    <row r="4" spans="1:56" s="81" customFormat="1" ht="16.25" customHeight="1" x14ac:dyDescent="0.25">
      <c r="A4" s="85"/>
      <c r="F4" s="82"/>
      <c r="G4" s="83"/>
      <c r="H4" s="82"/>
      <c r="I4" s="84"/>
      <c r="K4" s="183"/>
      <c r="L4" s="85"/>
      <c r="M4" s="82"/>
      <c r="N4" s="85"/>
      <c r="O4" s="184"/>
      <c r="P4" s="86"/>
      <c r="R4" s="82"/>
      <c r="S4" s="82"/>
      <c r="T4" s="82"/>
      <c r="U4" s="82"/>
      <c r="V4" s="82"/>
      <c r="W4" s="82"/>
      <c r="X4" s="84"/>
      <c r="Y4" s="88"/>
      <c r="Z4" s="82"/>
      <c r="AA4" s="82"/>
      <c r="AD4" s="159" t="s">
        <v>40</v>
      </c>
      <c r="AE4" s="84"/>
      <c r="AF4" s="82"/>
      <c r="AG4" s="82"/>
      <c r="AH4" s="82"/>
      <c r="AI4" s="82"/>
      <c r="AJ4" s="82"/>
      <c r="AK4" s="82"/>
      <c r="AL4" s="82"/>
      <c r="AM4" s="82"/>
      <c r="AN4" s="82"/>
      <c r="AO4" s="82"/>
      <c r="AP4" s="82"/>
      <c r="AQ4" s="82"/>
      <c r="AR4" s="82"/>
      <c r="AS4" s="82"/>
      <c r="AT4" s="87"/>
      <c r="BC4" s="85"/>
      <c r="BD4" s="85"/>
    </row>
    <row r="5" spans="1:56" s="89" customFormat="1" ht="16.25" customHeight="1" thickBot="1" x14ac:dyDescent="0.3">
      <c r="F5" s="90"/>
      <c r="G5" s="91"/>
      <c r="H5" s="90"/>
      <c r="I5" s="92"/>
      <c r="J5" s="185"/>
      <c r="M5" s="90"/>
      <c r="O5" s="186"/>
      <c r="P5" s="170"/>
      <c r="R5" s="90"/>
      <c r="S5" s="90"/>
      <c r="T5" s="92"/>
      <c r="U5" s="90"/>
      <c r="V5" s="90"/>
      <c r="W5" s="90"/>
      <c r="X5" s="90"/>
      <c r="Y5" s="90"/>
      <c r="Z5" s="90"/>
      <c r="AA5" s="90"/>
      <c r="AE5" s="92"/>
      <c r="AF5" s="90"/>
      <c r="AG5" s="90"/>
      <c r="AH5" s="90"/>
      <c r="AI5" s="90"/>
      <c r="AJ5" s="90"/>
      <c r="AK5" s="90"/>
      <c r="AL5" s="90"/>
      <c r="AM5" s="90"/>
      <c r="AN5" s="90"/>
      <c r="AO5" s="90"/>
      <c r="AP5" s="90"/>
      <c r="AQ5" s="90"/>
      <c r="AR5" s="90"/>
      <c r="AS5" s="90"/>
      <c r="AT5" s="93"/>
      <c r="AU5" s="90"/>
      <c r="AV5" s="90"/>
      <c r="AW5" s="90"/>
      <c r="AX5" s="90"/>
      <c r="AY5" s="90"/>
      <c r="AZ5" s="92"/>
      <c r="BA5" s="94"/>
      <c r="BB5" s="90"/>
    </row>
    <row r="6" spans="1:56" s="7" customFormat="1" ht="114.5" customHeight="1" thickTop="1" thickBot="1" x14ac:dyDescent="0.45">
      <c r="A6" s="136" t="str">
        <f>L1&amp;"| "&amp;V1&amp; " " &amp;AI1&amp;"  "&amp;V3&amp;"  "</f>
        <v xml:space="preserve">12| Englisch Trost  2008/2009  </v>
      </c>
      <c r="B6" s="95" t="s">
        <v>4</v>
      </c>
      <c r="C6" s="108" t="s">
        <v>43</v>
      </c>
      <c r="D6" s="59" t="s">
        <v>42</v>
      </c>
      <c r="E6" s="5" t="s">
        <v>28</v>
      </c>
      <c r="F6" s="105" t="s">
        <v>29</v>
      </c>
      <c r="G6" s="107" t="s">
        <v>38</v>
      </c>
      <c r="H6" s="1" t="s">
        <v>14</v>
      </c>
      <c r="I6" s="24"/>
      <c r="J6" s="104" t="s">
        <v>32</v>
      </c>
      <c r="K6" s="20" t="s">
        <v>27</v>
      </c>
      <c r="L6" s="20"/>
      <c r="M6" s="20"/>
      <c r="N6" s="20"/>
      <c r="O6" s="20"/>
      <c r="P6" s="20"/>
      <c r="Q6" s="20"/>
      <c r="R6" s="20" t="s">
        <v>39</v>
      </c>
      <c r="S6" s="112" t="s">
        <v>1</v>
      </c>
      <c r="T6" s="115" t="s">
        <v>44</v>
      </c>
      <c r="U6" s="104" t="s">
        <v>33</v>
      </c>
      <c r="V6" s="27" t="s">
        <v>19</v>
      </c>
      <c r="W6" s="27"/>
      <c r="X6" s="27" t="s">
        <v>6</v>
      </c>
      <c r="Y6" s="27"/>
      <c r="Z6" s="27"/>
      <c r="AA6" s="27"/>
      <c r="AB6" s="121"/>
      <c r="AC6" s="115" t="s">
        <v>45</v>
      </c>
      <c r="AD6" s="105" t="s">
        <v>35</v>
      </c>
      <c r="AE6" s="18" t="s">
        <v>7</v>
      </c>
      <c r="AF6" s="18"/>
      <c r="AG6" s="17" t="s">
        <v>8</v>
      </c>
      <c r="AH6" s="18"/>
      <c r="AI6" s="228" t="s">
        <v>9</v>
      </c>
      <c r="AJ6" s="17"/>
      <c r="AK6" s="17" t="s">
        <v>10</v>
      </c>
      <c r="AL6" s="17"/>
      <c r="AM6" s="17"/>
      <c r="AN6" s="17"/>
      <c r="AO6" s="17"/>
      <c r="AP6" s="19"/>
      <c r="AQ6" s="3" t="s">
        <v>18</v>
      </c>
      <c r="AR6" s="106" t="s">
        <v>36</v>
      </c>
      <c r="AS6" s="18" t="s">
        <v>11</v>
      </c>
      <c r="AT6" s="18" t="s">
        <v>12</v>
      </c>
      <c r="AU6" s="18" t="s">
        <v>13</v>
      </c>
      <c r="AV6" s="18"/>
      <c r="AW6" s="18"/>
      <c r="AX6" s="18"/>
      <c r="AY6" s="18"/>
      <c r="AZ6" s="21" t="s">
        <v>17</v>
      </c>
      <c r="BA6" s="39" t="s">
        <v>37</v>
      </c>
      <c r="BB6" s="145" t="s">
        <v>56</v>
      </c>
    </row>
    <row r="7" spans="1:56" s="60" customFormat="1" ht="20" thickTop="1" x14ac:dyDescent="0.25">
      <c r="A7" s="60" t="s">
        <v>0</v>
      </c>
      <c r="B7" s="96"/>
      <c r="C7" s="109" t="s">
        <v>34</v>
      </c>
      <c r="D7" s="61"/>
      <c r="E7" s="62"/>
      <c r="G7" s="63"/>
      <c r="H7" s="64"/>
      <c r="I7" s="65"/>
      <c r="J7" s="66" t="s">
        <v>15</v>
      </c>
      <c r="K7" s="60" t="s">
        <v>5</v>
      </c>
      <c r="T7" s="116" t="s">
        <v>16</v>
      </c>
      <c r="U7" s="66" t="s">
        <v>15</v>
      </c>
      <c r="V7" s="60" t="s">
        <v>6</v>
      </c>
      <c r="AC7" s="116" t="s">
        <v>16</v>
      </c>
      <c r="AD7" s="66" t="s">
        <v>15</v>
      </c>
      <c r="AE7" s="60" t="s">
        <v>30</v>
      </c>
      <c r="AJ7" s="68"/>
      <c r="AP7" s="67"/>
      <c r="AQ7" s="69" t="s">
        <v>16</v>
      </c>
      <c r="AR7" s="66" t="s">
        <v>15</v>
      </c>
      <c r="AS7" s="60" t="s">
        <v>31</v>
      </c>
      <c r="AZ7" s="70" t="s">
        <v>16</v>
      </c>
      <c r="BA7" s="71" t="s">
        <v>16</v>
      </c>
      <c r="BB7" s="134"/>
    </row>
    <row r="8" spans="1:56" s="29" customFormat="1" ht="13.75" customHeight="1" thickBot="1" x14ac:dyDescent="0.25">
      <c r="A8" s="28"/>
      <c r="B8" s="97"/>
      <c r="C8" s="110"/>
      <c r="D8" s="30"/>
      <c r="E8" s="31"/>
      <c r="G8" s="32"/>
      <c r="H8" s="33"/>
      <c r="I8" s="34"/>
      <c r="K8" s="33">
        <v>1</v>
      </c>
      <c r="L8" s="33">
        <v>2</v>
      </c>
      <c r="M8" s="33">
        <v>3</v>
      </c>
      <c r="N8" s="33">
        <v>4</v>
      </c>
      <c r="O8" s="33">
        <v>5</v>
      </c>
      <c r="P8" s="33">
        <v>6</v>
      </c>
      <c r="Q8" s="33" t="s">
        <v>26</v>
      </c>
      <c r="R8" s="29" t="s">
        <v>3</v>
      </c>
      <c r="S8" s="29" t="s">
        <v>1</v>
      </c>
      <c r="T8" s="117"/>
      <c r="V8" s="29">
        <v>1</v>
      </c>
      <c r="W8" s="29">
        <v>2</v>
      </c>
      <c r="X8" s="29">
        <v>3</v>
      </c>
      <c r="Y8" s="29">
        <v>4</v>
      </c>
      <c r="Z8" s="29">
        <v>5</v>
      </c>
      <c r="AA8" s="29">
        <v>6</v>
      </c>
      <c r="AB8" s="29" t="s">
        <v>26</v>
      </c>
      <c r="AC8" s="117"/>
      <c r="AP8" s="36"/>
      <c r="AS8" s="29">
        <v>1</v>
      </c>
      <c r="AT8" s="29">
        <v>2</v>
      </c>
      <c r="AU8" s="29">
        <v>3</v>
      </c>
      <c r="AV8" s="29">
        <v>4</v>
      </c>
      <c r="AW8" s="29">
        <v>5</v>
      </c>
      <c r="AX8" s="29">
        <v>6</v>
      </c>
      <c r="AY8" s="29" t="s">
        <v>26</v>
      </c>
      <c r="AZ8" s="35"/>
      <c r="BA8" s="37"/>
      <c r="BB8" s="135"/>
    </row>
    <row r="9" spans="1:56" s="9" customFormat="1" ht="18.5" customHeight="1" x14ac:dyDescent="0.2">
      <c r="A9" s="187"/>
      <c r="B9" s="188"/>
      <c r="C9" s="195">
        <v>1</v>
      </c>
      <c r="D9" s="223" t="str">
        <f>IF(SUM(K9:L9)=0,"",IF(SUM(S9)=0,TRUNC(((((K9*2)+(L9*2)+(F9*3))/7)),2),TRUNC(((((K9*2)+(L9*2)+(S9*2)+(F9*3))/9)),2)))</f>
        <v/>
      </c>
      <c r="E9" s="203" t="str">
        <f>J9</f>
        <v/>
      </c>
      <c r="F9" s="204" t="str">
        <f>BA9</f>
        <v/>
      </c>
      <c r="G9" s="205"/>
      <c r="H9" s="219"/>
      <c r="I9" s="25"/>
      <c r="J9" s="50" t="str">
        <f>IF(SUM(K9:S9)=0,"",TRUNC((SUM(K9:S9)/T9),2))</f>
        <v/>
      </c>
      <c r="K9" s="14"/>
      <c r="L9" s="14"/>
      <c r="M9" s="14"/>
      <c r="N9" s="14"/>
      <c r="O9" s="14"/>
      <c r="P9" s="14"/>
      <c r="Q9" s="14"/>
      <c r="R9" s="55" t="str">
        <f t="shared" ref="R9:R43" si="0">U9</f>
        <v/>
      </c>
      <c r="S9" s="123"/>
      <c r="T9" s="118">
        <f>COUNT(K9:S9)</f>
        <v>0</v>
      </c>
      <c r="U9" s="49" t="str">
        <f>IF(SUM(V9:AB9)=0,"",TRUNC((SUM(V9:AB9)/AC9),2))</f>
        <v/>
      </c>
      <c r="V9" s="54"/>
      <c r="W9" s="54"/>
      <c r="X9" s="54"/>
      <c r="Y9" s="54"/>
      <c r="Z9" s="54"/>
      <c r="AA9" s="54"/>
      <c r="AB9" s="122"/>
      <c r="AC9" s="118">
        <f>COUNT(V9:AB9)</f>
        <v>0</v>
      </c>
      <c r="AD9" s="38" t="str">
        <f>IF(SUM(AE9:AP9)=0,"",TRUNC((SUM(AE9:AP9)/AQ9),2))</f>
        <v/>
      </c>
      <c r="AE9" s="57"/>
      <c r="AF9" s="57"/>
      <c r="AG9" s="57"/>
      <c r="AH9" s="57"/>
      <c r="AI9" s="57"/>
      <c r="AJ9" s="57"/>
      <c r="AK9" s="57"/>
      <c r="AL9" s="57"/>
      <c r="AM9" s="57"/>
      <c r="AN9" s="57"/>
      <c r="AO9" s="57"/>
      <c r="AP9" s="58"/>
      <c r="AQ9" s="8">
        <f>COUNT(AE9:AP9)</f>
        <v>0</v>
      </c>
      <c r="AR9" s="38" t="str">
        <f>IF(SUM(AS9:AX9)=0,"",TRUNC((SUM(AS9:AX9)/AZ9),2))</f>
        <v/>
      </c>
      <c r="AS9" s="57"/>
      <c r="AT9" s="57"/>
      <c r="AU9" s="57"/>
      <c r="AV9" s="57"/>
      <c r="AW9" s="57"/>
      <c r="AX9" s="57"/>
      <c r="AY9" s="57"/>
      <c r="AZ9" s="22">
        <f>COUNT(AS9:AY9)</f>
        <v>0</v>
      </c>
      <c r="BA9" s="38" t="str">
        <f>(IF(AQ9=0,AR9,(IF(AZ9=0,AD9,TRUNC(((AR9+AD9)/2),2)))))</f>
        <v/>
      </c>
      <c r="BB9" s="144"/>
    </row>
    <row r="10" spans="1:56" s="9" customFormat="1" ht="18.5" customHeight="1" x14ac:dyDescent="0.2">
      <c r="A10" s="189"/>
      <c r="B10" s="190"/>
      <c r="C10" s="197">
        <v>2</v>
      </c>
      <c r="D10" s="224" t="str">
        <f t="shared" ref="D10:D43" si="1">IF(SUM(K10:L10)=0,"",IF(SUM(S10)=0,TRUNC(((((K10*2)+(L10*2)+(F10*3))/7)),2),TRUNC(((((K10*2)+(L10*2)+(S10*2)+(F10*3))/9)),2)))</f>
        <v/>
      </c>
      <c r="E10" s="207" t="str">
        <f t="shared" ref="E10:E43" si="2">J10</f>
        <v/>
      </c>
      <c r="F10" s="208" t="str">
        <f t="shared" ref="F10:F43" si="3">BA10</f>
        <v/>
      </c>
      <c r="G10" s="209"/>
      <c r="H10" s="220"/>
      <c r="I10" s="25"/>
      <c r="J10" s="50" t="str">
        <f t="shared" ref="J10:J43" si="4">IF(SUM(K10:S10)=0,"",TRUNC((SUM(K10:S10)/T10),2))</f>
        <v/>
      </c>
      <c r="K10" s="13"/>
      <c r="L10" s="13"/>
      <c r="M10" s="13"/>
      <c r="N10" s="13"/>
      <c r="O10" s="13"/>
      <c r="P10" s="13"/>
      <c r="Q10" s="13"/>
      <c r="R10" s="56" t="str">
        <f t="shared" si="0"/>
        <v/>
      </c>
      <c r="S10" s="113"/>
      <c r="T10" s="118">
        <f t="shared" ref="T10:T43" si="5">COUNT(K10:S10)</f>
        <v>0</v>
      </c>
      <c r="U10" s="49" t="str">
        <f t="shared" ref="U10:U43" si="6">IF(SUM(V10:AB10)=0,"",TRUNC((SUM(V10:AB10)/AC10),2))</f>
        <v/>
      </c>
      <c r="V10" s="14"/>
      <c r="W10" s="14"/>
      <c r="X10" s="14"/>
      <c r="Y10" s="14"/>
      <c r="Z10" s="14"/>
      <c r="AA10" s="14"/>
      <c r="AB10" s="123"/>
      <c r="AC10" s="118">
        <f t="shared" ref="AC10:AC43" si="7">COUNT(V10:AB10)</f>
        <v>0</v>
      </c>
      <c r="AD10" s="38" t="str">
        <f t="shared" ref="AD10:AD43" si="8">IF(SUM(AE10:AP10)=0,"",TRUNC((SUM(AE10:AP10)/AQ10),2))</f>
        <v/>
      </c>
      <c r="AE10" s="15"/>
      <c r="AF10" s="15"/>
      <c r="AG10" s="15"/>
      <c r="AH10" s="15"/>
      <c r="AI10" s="15"/>
      <c r="AJ10" s="15"/>
      <c r="AK10" s="15"/>
      <c r="AL10" s="15"/>
      <c r="AM10" s="15"/>
      <c r="AN10" s="15"/>
      <c r="AO10" s="15"/>
      <c r="AP10" s="16"/>
      <c r="AQ10" s="8">
        <f t="shared" ref="AQ10:AQ43" si="9">COUNT(AE10:AP10)</f>
        <v>0</v>
      </c>
      <c r="AR10" s="38" t="str">
        <f t="shared" ref="AR10:AR43" si="10">IF(SUM(AS10:AX10)=0,"",TRUNC((SUM(AS10:AX10)/AZ10),2))</f>
        <v/>
      </c>
      <c r="AS10" s="15"/>
      <c r="AT10" s="15"/>
      <c r="AU10" s="15"/>
      <c r="AV10" s="15"/>
      <c r="AW10" s="15"/>
      <c r="AX10" s="15"/>
      <c r="AY10" s="15"/>
      <c r="AZ10" s="22">
        <f t="shared" ref="AZ10:AZ43" si="11">COUNT(AS10:AX10)</f>
        <v>0</v>
      </c>
      <c r="BA10" s="38" t="str">
        <f t="shared" ref="BA10:BA43" si="12">(IF(AQ10=0,AR10,(IF(AZ10=0,AD10,TRUNC(((AR10+AD10)/2),2)))))</f>
        <v/>
      </c>
      <c r="BB10" s="143"/>
    </row>
    <row r="11" spans="1:56" s="9" customFormat="1" ht="18.5" customHeight="1" x14ac:dyDescent="0.2">
      <c r="A11" s="191"/>
      <c r="B11" s="192"/>
      <c r="C11" s="197">
        <v>3</v>
      </c>
      <c r="D11" s="224" t="str">
        <f t="shared" si="1"/>
        <v/>
      </c>
      <c r="E11" s="211" t="str">
        <f t="shared" si="2"/>
        <v/>
      </c>
      <c r="F11" s="212" t="str">
        <f t="shared" si="3"/>
        <v/>
      </c>
      <c r="G11" s="213"/>
      <c r="H11" s="221"/>
      <c r="I11" s="25"/>
      <c r="J11" s="50" t="str">
        <f t="shared" si="4"/>
        <v/>
      </c>
      <c r="K11" s="14"/>
      <c r="L11" s="14"/>
      <c r="M11" s="14"/>
      <c r="N11" s="14"/>
      <c r="O11" s="14"/>
      <c r="P11" s="14"/>
      <c r="Q11" s="14"/>
      <c r="R11" s="55" t="str">
        <f t="shared" si="0"/>
        <v/>
      </c>
      <c r="S11" s="123"/>
      <c r="T11" s="118">
        <f t="shared" si="5"/>
        <v>0</v>
      </c>
      <c r="U11" s="49" t="str">
        <f t="shared" si="6"/>
        <v/>
      </c>
      <c r="V11" s="54"/>
      <c r="W11" s="54"/>
      <c r="X11" s="54"/>
      <c r="Y11" s="54"/>
      <c r="Z11" s="54"/>
      <c r="AA11" s="54"/>
      <c r="AB11" s="122"/>
      <c r="AC11" s="118">
        <f t="shared" si="7"/>
        <v>0</v>
      </c>
      <c r="AD11" s="38" t="str">
        <f t="shared" si="8"/>
        <v/>
      </c>
      <c r="AE11" s="57"/>
      <c r="AF11" s="57"/>
      <c r="AG11" s="57"/>
      <c r="AH11" s="57"/>
      <c r="AI11" s="57"/>
      <c r="AJ11" s="57"/>
      <c r="AK11" s="57"/>
      <c r="AL11" s="57"/>
      <c r="AM11" s="57"/>
      <c r="AN11" s="57"/>
      <c r="AO11" s="57"/>
      <c r="AP11" s="58"/>
      <c r="AQ11" s="8">
        <f t="shared" si="9"/>
        <v>0</v>
      </c>
      <c r="AR11" s="38" t="str">
        <f t="shared" si="10"/>
        <v/>
      </c>
      <c r="AS11" s="57"/>
      <c r="AT11" s="57"/>
      <c r="AU11" s="57"/>
      <c r="AV11" s="57"/>
      <c r="AW11" s="57"/>
      <c r="AX11" s="57"/>
      <c r="AY11" s="57"/>
      <c r="AZ11" s="22">
        <f t="shared" si="11"/>
        <v>0</v>
      </c>
      <c r="BA11" s="38" t="str">
        <f t="shared" si="12"/>
        <v/>
      </c>
      <c r="BB11" s="144"/>
    </row>
    <row r="12" spans="1:56" s="9" customFormat="1" ht="18.5" customHeight="1" x14ac:dyDescent="0.2">
      <c r="A12" s="189"/>
      <c r="B12" s="190"/>
      <c r="C12" s="197">
        <v>4</v>
      </c>
      <c r="D12" s="224" t="str">
        <f t="shared" si="1"/>
        <v/>
      </c>
      <c r="E12" s="207" t="str">
        <f t="shared" si="2"/>
        <v/>
      </c>
      <c r="F12" s="208" t="str">
        <f t="shared" si="3"/>
        <v/>
      </c>
      <c r="G12" s="209"/>
      <c r="H12" s="220"/>
      <c r="I12" s="25"/>
      <c r="J12" s="50" t="str">
        <f t="shared" si="4"/>
        <v/>
      </c>
      <c r="K12" s="13"/>
      <c r="L12" s="13"/>
      <c r="M12" s="13"/>
      <c r="N12" s="13"/>
      <c r="O12" s="13"/>
      <c r="P12" s="13"/>
      <c r="Q12" s="13"/>
      <c r="R12" s="56" t="str">
        <f t="shared" si="0"/>
        <v/>
      </c>
      <c r="S12" s="113"/>
      <c r="T12" s="118">
        <f t="shared" si="5"/>
        <v>0</v>
      </c>
      <c r="U12" s="49" t="str">
        <f t="shared" si="6"/>
        <v/>
      </c>
      <c r="V12" s="14"/>
      <c r="W12" s="14"/>
      <c r="X12" s="14"/>
      <c r="Y12" s="14"/>
      <c r="Z12" s="14"/>
      <c r="AA12" s="14"/>
      <c r="AB12" s="123"/>
      <c r="AC12" s="118">
        <f t="shared" si="7"/>
        <v>0</v>
      </c>
      <c r="AD12" s="38" t="str">
        <f t="shared" si="8"/>
        <v/>
      </c>
      <c r="AE12" s="15"/>
      <c r="AF12" s="15"/>
      <c r="AG12" s="15"/>
      <c r="AH12" s="15"/>
      <c r="AI12" s="15"/>
      <c r="AJ12" s="15"/>
      <c r="AK12" s="15"/>
      <c r="AL12" s="15"/>
      <c r="AM12" s="15"/>
      <c r="AN12" s="15"/>
      <c r="AO12" s="15"/>
      <c r="AP12" s="16"/>
      <c r="AQ12" s="8">
        <f t="shared" si="9"/>
        <v>0</v>
      </c>
      <c r="AR12" s="38" t="str">
        <f t="shared" si="10"/>
        <v/>
      </c>
      <c r="AS12" s="15"/>
      <c r="AT12" s="15"/>
      <c r="AU12" s="15"/>
      <c r="AV12" s="15"/>
      <c r="AW12" s="15"/>
      <c r="AX12" s="15"/>
      <c r="AY12" s="15"/>
      <c r="AZ12" s="22">
        <f t="shared" si="11"/>
        <v>0</v>
      </c>
      <c r="BA12" s="38" t="str">
        <f t="shared" si="12"/>
        <v/>
      </c>
      <c r="BB12" s="143"/>
    </row>
    <row r="13" spans="1:56" s="9" customFormat="1" ht="18.5" customHeight="1" x14ac:dyDescent="0.2">
      <c r="A13" s="191"/>
      <c r="B13" s="192"/>
      <c r="C13" s="197">
        <v>5</v>
      </c>
      <c r="D13" s="224" t="str">
        <f t="shared" si="1"/>
        <v/>
      </c>
      <c r="E13" s="211" t="str">
        <f t="shared" si="2"/>
        <v/>
      </c>
      <c r="F13" s="212" t="str">
        <f t="shared" si="3"/>
        <v/>
      </c>
      <c r="G13" s="213"/>
      <c r="H13" s="221"/>
      <c r="I13" s="25"/>
      <c r="J13" s="50" t="str">
        <f t="shared" si="4"/>
        <v/>
      </c>
      <c r="K13" s="14"/>
      <c r="L13" s="14"/>
      <c r="M13" s="14"/>
      <c r="N13" s="14"/>
      <c r="O13" s="14"/>
      <c r="P13" s="14"/>
      <c r="Q13" s="14"/>
      <c r="R13" s="55" t="str">
        <f t="shared" si="0"/>
        <v/>
      </c>
      <c r="S13" s="123"/>
      <c r="T13" s="118">
        <f t="shared" si="5"/>
        <v>0</v>
      </c>
      <c r="U13" s="49" t="str">
        <f t="shared" si="6"/>
        <v/>
      </c>
      <c r="V13" s="54"/>
      <c r="W13" s="54"/>
      <c r="X13" s="54"/>
      <c r="Y13" s="54"/>
      <c r="Z13" s="54"/>
      <c r="AA13" s="54"/>
      <c r="AB13" s="122"/>
      <c r="AC13" s="118">
        <f t="shared" si="7"/>
        <v>0</v>
      </c>
      <c r="AD13" s="38" t="str">
        <f t="shared" si="8"/>
        <v/>
      </c>
      <c r="AE13" s="57"/>
      <c r="AF13" s="57"/>
      <c r="AG13" s="57"/>
      <c r="AH13" s="57"/>
      <c r="AI13" s="57"/>
      <c r="AJ13" s="57"/>
      <c r="AK13" s="57"/>
      <c r="AL13" s="57"/>
      <c r="AM13" s="57"/>
      <c r="AN13" s="57"/>
      <c r="AO13" s="57"/>
      <c r="AP13" s="58"/>
      <c r="AQ13" s="8">
        <f t="shared" si="9"/>
        <v>0</v>
      </c>
      <c r="AR13" s="38" t="str">
        <f t="shared" si="10"/>
        <v/>
      </c>
      <c r="AS13" s="57"/>
      <c r="AT13" s="57"/>
      <c r="AU13" s="57"/>
      <c r="AV13" s="57"/>
      <c r="AW13" s="57"/>
      <c r="AX13" s="57"/>
      <c r="AY13" s="57"/>
      <c r="AZ13" s="22">
        <f t="shared" si="11"/>
        <v>0</v>
      </c>
      <c r="BA13" s="38" t="str">
        <f t="shared" si="12"/>
        <v/>
      </c>
      <c r="BB13" s="144"/>
    </row>
    <row r="14" spans="1:56" s="9" customFormat="1" ht="18.5" customHeight="1" x14ac:dyDescent="0.2">
      <c r="A14" s="189"/>
      <c r="B14" s="190"/>
      <c r="C14" s="197">
        <v>6</v>
      </c>
      <c r="D14" s="224" t="str">
        <f t="shared" si="1"/>
        <v/>
      </c>
      <c r="E14" s="207" t="str">
        <f t="shared" si="2"/>
        <v/>
      </c>
      <c r="F14" s="208" t="str">
        <f t="shared" si="3"/>
        <v/>
      </c>
      <c r="G14" s="209"/>
      <c r="H14" s="220"/>
      <c r="I14" s="25"/>
      <c r="J14" s="50" t="str">
        <f t="shared" si="4"/>
        <v/>
      </c>
      <c r="K14" s="13"/>
      <c r="L14" s="13"/>
      <c r="M14" s="13"/>
      <c r="N14" s="13"/>
      <c r="O14" s="13"/>
      <c r="P14" s="13"/>
      <c r="Q14" s="13"/>
      <c r="R14" s="56" t="str">
        <f t="shared" si="0"/>
        <v/>
      </c>
      <c r="S14" s="113"/>
      <c r="T14" s="118">
        <f t="shared" si="5"/>
        <v>0</v>
      </c>
      <c r="U14" s="49" t="str">
        <f t="shared" si="6"/>
        <v/>
      </c>
      <c r="V14" s="14"/>
      <c r="W14" s="14"/>
      <c r="X14" s="14"/>
      <c r="Y14" s="14"/>
      <c r="Z14" s="14"/>
      <c r="AA14" s="14"/>
      <c r="AB14" s="123"/>
      <c r="AC14" s="118">
        <f t="shared" si="7"/>
        <v>0</v>
      </c>
      <c r="AD14" s="38" t="str">
        <f t="shared" si="8"/>
        <v/>
      </c>
      <c r="AE14" s="15"/>
      <c r="AF14" s="15"/>
      <c r="AG14" s="15"/>
      <c r="AH14" s="15"/>
      <c r="AI14" s="15"/>
      <c r="AJ14" s="15"/>
      <c r="AK14" s="15"/>
      <c r="AL14" s="15"/>
      <c r="AM14" s="15"/>
      <c r="AN14" s="15"/>
      <c r="AO14" s="15"/>
      <c r="AP14" s="16"/>
      <c r="AQ14" s="8">
        <f t="shared" si="9"/>
        <v>0</v>
      </c>
      <c r="AR14" s="38" t="str">
        <f t="shared" si="10"/>
        <v/>
      </c>
      <c r="AS14" s="15"/>
      <c r="AT14" s="15"/>
      <c r="AU14" s="15"/>
      <c r="AV14" s="15"/>
      <c r="AW14" s="15"/>
      <c r="AX14" s="15"/>
      <c r="AY14" s="15"/>
      <c r="AZ14" s="22">
        <f t="shared" si="11"/>
        <v>0</v>
      </c>
      <c r="BA14" s="38" t="str">
        <f t="shared" si="12"/>
        <v/>
      </c>
      <c r="BB14" s="143"/>
    </row>
    <row r="15" spans="1:56" s="9" customFormat="1" ht="18.5" customHeight="1" x14ac:dyDescent="0.2">
      <c r="A15" s="191"/>
      <c r="B15" s="192"/>
      <c r="C15" s="197">
        <v>7</v>
      </c>
      <c r="D15" s="224" t="str">
        <f t="shared" si="1"/>
        <v/>
      </c>
      <c r="E15" s="211" t="str">
        <f t="shared" si="2"/>
        <v/>
      </c>
      <c r="F15" s="212" t="str">
        <f t="shared" si="3"/>
        <v/>
      </c>
      <c r="G15" s="213"/>
      <c r="H15" s="221"/>
      <c r="I15" s="25"/>
      <c r="J15" s="50" t="str">
        <f t="shared" si="4"/>
        <v/>
      </c>
      <c r="K15" s="14"/>
      <c r="L15" s="14"/>
      <c r="M15" s="14"/>
      <c r="N15" s="14"/>
      <c r="O15" s="14"/>
      <c r="P15" s="14"/>
      <c r="Q15" s="14"/>
      <c r="R15" s="55" t="str">
        <f t="shared" si="0"/>
        <v/>
      </c>
      <c r="S15" s="123"/>
      <c r="T15" s="118">
        <f t="shared" si="5"/>
        <v>0</v>
      </c>
      <c r="U15" s="49" t="str">
        <f t="shared" si="6"/>
        <v/>
      </c>
      <c r="V15" s="54"/>
      <c r="W15" s="54"/>
      <c r="X15" s="54"/>
      <c r="Y15" s="54"/>
      <c r="Z15" s="54"/>
      <c r="AA15" s="54"/>
      <c r="AB15" s="122"/>
      <c r="AC15" s="118">
        <f t="shared" si="7"/>
        <v>0</v>
      </c>
      <c r="AD15" s="38" t="str">
        <f t="shared" si="8"/>
        <v/>
      </c>
      <c r="AE15" s="57"/>
      <c r="AF15" s="57"/>
      <c r="AG15" s="57"/>
      <c r="AH15" s="57"/>
      <c r="AI15" s="57"/>
      <c r="AJ15" s="57"/>
      <c r="AK15" s="57"/>
      <c r="AL15" s="57"/>
      <c r="AM15" s="57"/>
      <c r="AN15" s="57"/>
      <c r="AO15" s="57"/>
      <c r="AP15" s="58"/>
      <c r="AQ15" s="8">
        <f t="shared" si="9"/>
        <v>0</v>
      </c>
      <c r="AR15" s="38" t="str">
        <f t="shared" si="10"/>
        <v/>
      </c>
      <c r="AS15" s="57"/>
      <c r="AT15" s="57"/>
      <c r="AU15" s="57"/>
      <c r="AV15" s="57"/>
      <c r="AW15" s="57"/>
      <c r="AX15" s="57"/>
      <c r="AY15" s="57"/>
      <c r="AZ15" s="22">
        <f t="shared" si="11"/>
        <v>0</v>
      </c>
      <c r="BA15" s="38" t="str">
        <f t="shared" si="12"/>
        <v/>
      </c>
      <c r="BB15" s="144"/>
    </row>
    <row r="16" spans="1:56" s="9" customFormat="1" ht="18.5" customHeight="1" x14ac:dyDescent="0.2">
      <c r="A16" s="189"/>
      <c r="B16" s="190"/>
      <c r="C16" s="197">
        <v>8</v>
      </c>
      <c r="D16" s="224" t="str">
        <f t="shared" si="1"/>
        <v/>
      </c>
      <c r="E16" s="207" t="str">
        <f t="shared" si="2"/>
        <v/>
      </c>
      <c r="F16" s="208" t="str">
        <f t="shared" si="3"/>
        <v/>
      </c>
      <c r="G16" s="209"/>
      <c r="H16" s="220"/>
      <c r="I16" s="25"/>
      <c r="J16" s="50" t="str">
        <f t="shared" si="4"/>
        <v/>
      </c>
      <c r="K16" s="13"/>
      <c r="L16" s="13"/>
      <c r="M16" s="13"/>
      <c r="N16" s="13"/>
      <c r="O16" s="13"/>
      <c r="P16" s="13"/>
      <c r="Q16" s="13"/>
      <c r="R16" s="56" t="str">
        <f t="shared" si="0"/>
        <v/>
      </c>
      <c r="S16" s="113"/>
      <c r="T16" s="118">
        <f t="shared" si="5"/>
        <v>0</v>
      </c>
      <c r="U16" s="49" t="str">
        <f t="shared" si="6"/>
        <v/>
      </c>
      <c r="V16" s="14"/>
      <c r="W16" s="14"/>
      <c r="X16" s="14"/>
      <c r="Y16" s="14"/>
      <c r="Z16" s="14"/>
      <c r="AA16" s="14"/>
      <c r="AB16" s="123"/>
      <c r="AC16" s="118">
        <f t="shared" si="7"/>
        <v>0</v>
      </c>
      <c r="AD16" s="38" t="str">
        <f t="shared" si="8"/>
        <v/>
      </c>
      <c r="AE16" s="15"/>
      <c r="AF16" s="15"/>
      <c r="AG16" s="15"/>
      <c r="AH16" s="15"/>
      <c r="AI16" s="15"/>
      <c r="AJ16" s="15"/>
      <c r="AK16" s="15"/>
      <c r="AL16" s="15"/>
      <c r="AM16" s="15"/>
      <c r="AN16" s="15"/>
      <c r="AO16" s="15"/>
      <c r="AP16" s="16"/>
      <c r="AQ16" s="8">
        <f t="shared" si="9"/>
        <v>0</v>
      </c>
      <c r="AR16" s="38" t="str">
        <f t="shared" si="10"/>
        <v/>
      </c>
      <c r="AS16" s="15"/>
      <c r="AT16" s="15"/>
      <c r="AU16" s="15"/>
      <c r="AV16" s="15"/>
      <c r="AW16" s="15"/>
      <c r="AX16" s="15"/>
      <c r="AY16" s="15"/>
      <c r="AZ16" s="22">
        <f t="shared" si="11"/>
        <v>0</v>
      </c>
      <c r="BA16" s="38" t="str">
        <f t="shared" si="12"/>
        <v/>
      </c>
      <c r="BB16" s="143"/>
    </row>
    <row r="17" spans="1:54" s="9" customFormat="1" ht="18.5" customHeight="1" x14ac:dyDescent="0.2">
      <c r="A17" s="191"/>
      <c r="B17" s="192"/>
      <c r="C17" s="197">
        <v>9</v>
      </c>
      <c r="D17" s="224" t="str">
        <f t="shared" si="1"/>
        <v/>
      </c>
      <c r="E17" s="211" t="str">
        <f t="shared" si="2"/>
        <v/>
      </c>
      <c r="F17" s="212" t="str">
        <f t="shared" si="3"/>
        <v/>
      </c>
      <c r="G17" s="213"/>
      <c r="H17" s="221"/>
      <c r="I17" s="25"/>
      <c r="J17" s="50" t="str">
        <f t="shared" si="4"/>
        <v/>
      </c>
      <c r="K17" s="14"/>
      <c r="L17" s="14"/>
      <c r="M17" s="14"/>
      <c r="N17" s="14"/>
      <c r="O17" s="14"/>
      <c r="P17" s="14"/>
      <c r="Q17" s="14"/>
      <c r="R17" s="55" t="str">
        <f t="shared" si="0"/>
        <v/>
      </c>
      <c r="S17" s="123"/>
      <c r="T17" s="118">
        <f t="shared" si="5"/>
        <v>0</v>
      </c>
      <c r="U17" s="49" t="str">
        <f t="shared" si="6"/>
        <v/>
      </c>
      <c r="V17" s="54"/>
      <c r="W17" s="54"/>
      <c r="X17" s="54"/>
      <c r="Y17" s="54"/>
      <c r="Z17" s="54"/>
      <c r="AA17" s="54"/>
      <c r="AB17" s="122"/>
      <c r="AC17" s="118">
        <f t="shared" si="7"/>
        <v>0</v>
      </c>
      <c r="AD17" s="38" t="str">
        <f t="shared" si="8"/>
        <v/>
      </c>
      <c r="AE17" s="57"/>
      <c r="AF17" s="57"/>
      <c r="AG17" s="57"/>
      <c r="AH17" s="57"/>
      <c r="AI17" s="57"/>
      <c r="AJ17" s="57"/>
      <c r="AK17" s="57"/>
      <c r="AL17" s="57"/>
      <c r="AM17" s="57"/>
      <c r="AN17" s="57"/>
      <c r="AO17" s="57"/>
      <c r="AP17" s="58"/>
      <c r="AQ17" s="8">
        <f t="shared" si="9"/>
        <v>0</v>
      </c>
      <c r="AR17" s="38" t="str">
        <f t="shared" si="10"/>
        <v/>
      </c>
      <c r="AS17" s="57"/>
      <c r="AT17" s="57"/>
      <c r="AU17" s="57"/>
      <c r="AV17" s="57"/>
      <c r="AW17" s="57"/>
      <c r="AX17" s="57"/>
      <c r="AY17" s="57"/>
      <c r="AZ17" s="22">
        <f t="shared" si="11"/>
        <v>0</v>
      </c>
      <c r="BA17" s="38" t="str">
        <f t="shared" si="12"/>
        <v/>
      </c>
      <c r="BB17" s="144"/>
    </row>
    <row r="18" spans="1:54" s="9" customFormat="1" ht="18.5" customHeight="1" x14ac:dyDescent="0.2">
      <c r="A18" s="189"/>
      <c r="B18" s="190"/>
      <c r="C18" s="197">
        <v>10</v>
      </c>
      <c r="D18" s="224" t="str">
        <f t="shared" si="1"/>
        <v/>
      </c>
      <c r="E18" s="207" t="str">
        <f t="shared" si="2"/>
        <v/>
      </c>
      <c r="F18" s="208" t="str">
        <f t="shared" si="3"/>
        <v/>
      </c>
      <c r="G18" s="209"/>
      <c r="H18" s="220"/>
      <c r="I18" s="25"/>
      <c r="J18" s="50" t="str">
        <f t="shared" si="4"/>
        <v/>
      </c>
      <c r="K18" s="13"/>
      <c r="L18" s="13"/>
      <c r="M18" s="13"/>
      <c r="N18" s="13"/>
      <c r="O18" s="13"/>
      <c r="P18" s="13"/>
      <c r="Q18" s="13"/>
      <c r="R18" s="56" t="str">
        <f t="shared" si="0"/>
        <v/>
      </c>
      <c r="S18" s="113"/>
      <c r="T18" s="118">
        <f t="shared" si="5"/>
        <v>0</v>
      </c>
      <c r="U18" s="49" t="str">
        <f t="shared" si="6"/>
        <v/>
      </c>
      <c r="V18" s="14"/>
      <c r="W18" s="14"/>
      <c r="X18" s="14"/>
      <c r="Y18" s="14"/>
      <c r="Z18" s="14"/>
      <c r="AA18" s="14"/>
      <c r="AB18" s="123"/>
      <c r="AC18" s="118">
        <f t="shared" si="7"/>
        <v>0</v>
      </c>
      <c r="AD18" s="38" t="str">
        <f t="shared" si="8"/>
        <v/>
      </c>
      <c r="AE18" s="15"/>
      <c r="AF18" s="15"/>
      <c r="AG18" s="15"/>
      <c r="AH18" s="15"/>
      <c r="AI18" s="15"/>
      <c r="AJ18" s="15"/>
      <c r="AK18" s="15"/>
      <c r="AL18" s="15"/>
      <c r="AM18" s="15"/>
      <c r="AN18" s="15"/>
      <c r="AO18" s="15"/>
      <c r="AP18" s="16"/>
      <c r="AQ18" s="8">
        <f t="shared" si="9"/>
        <v>0</v>
      </c>
      <c r="AR18" s="38" t="str">
        <f t="shared" si="10"/>
        <v/>
      </c>
      <c r="AS18" s="15"/>
      <c r="AT18" s="15"/>
      <c r="AU18" s="15"/>
      <c r="AV18" s="15"/>
      <c r="AW18" s="15"/>
      <c r="AX18" s="15"/>
      <c r="AY18" s="15"/>
      <c r="AZ18" s="22">
        <f t="shared" si="11"/>
        <v>0</v>
      </c>
      <c r="BA18" s="38" t="str">
        <f t="shared" si="12"/>
        <v/>
      </c>
      <c r="BB18" s="143"/>
    </row>
    <row r="19" spans="1:54" s="9" customFormat="1" ht="18.5" customHeight="1" x14ac:dyDescent="0.2">
      <c r="A19" s="191"/>
      <c r="B19" s="192"/>
      <c r="C19" s="197">
        <v>11</v>
      </c>
      <c r="D19" s="224" t="str">
        <f t="shared" si="1"/>
        <v/>
      </c>
      <c r="E19" s="211" t="str">
        <f t="shared" si="2"/>
        <v/>
      </c>
      <c r="F19" s="212" t="str">
        <f t="shared" si="3"/>
        <v/>
      </c>
      <c r="G19" s="213"/>
      <c r="H19" s="221"/>
      <c r="I19" s="25"/>
      <c r="J19" s="50" t="str">
        <f t="shared" si="4"/>
        <v/>
      </c>
      <c r="K19" s="14"/>
      <c r="L19" s="14"/>
      <c r="M19" s="14"/>
      <c r="N19" s="14"/>
      <c r="O19" s="14"/>
      <c r="P19" s="14"/>
      <c r="Q19" s="14"/>
      <c r="R19" s="55" t="str">
        <f t="shared" si="0"/>
        <v/>
      </c>
      <c r="S19" s="123"/>
      <c r="T19" s="118">
        <f t="shared" si="5"/>
        <v>0</v>
      </c>
      <c r="U19" s="49" t="str">
        <f t="shared" si="6"/>
        <v/>
      </c>
      <c r="V19" s="54"/>
      <c r="W19" s="54"/>
      <c r="X19" s="54"/>
      <c r="Y19" s="54"/>
      <c r="Z19" s="54"/>
      <c r="AA19" s="54"/>
      <c r="AB19" s="122"/>
      <c r="AC19" s="118">
        <f t="shared" si="7"/>
        <v>0</v>
      </c>
      <c r="AD19" s="38" t="str">
        <f t="shared" si="8"/>
        <v/>
      </c>
      <c r="AE19" s="57"/>
      <c r="AF19" s="57"/>
      <c r="AG19" s="57"/>
      <c r="AH19" s="57"/>
      <c r="AI19" s="57"/>
      <c r="AJ19" s="57"/>
      <c r="AK19" s="57"/>
      <c r="AL19" s="57"/>
      <c r="AM19" s="57"/>
      <c r="AN19" s="57"/>
      <c r="AO19" s="57"/>
      <c r="AP19" s="58"/>
      <c r="AQ19" s="8">
        <f t="shared" si="9"/>
        <v>0</v>
      </c>
      <c r="AR19" s="38" t="str">
        <f t="shared" si="10"/>
        <v/>
      </c>
      <c r="AS19" s="57"/>
      <c r="AT19" s="57"/>
      <c r="AU19" s="57"/>
      <c r="AV19" s="57"/>
      <c r="AW19" s="57"/>
      <c r="AX19" s="57"/>
      <c r="AY19" s="57"/>
      <c r="AZ19" s="22">
        <f t="shared" si="11"/>
        <v>0</v>
      </c>
      <c r="BA19" s="38" t="str">
        <f t="shared" si="12"/>
        <v/>
      </c>
      <c r="BB19" s="144"/>
    </row>
    <row r="20" spans="1:54" s="9" customFormat="1" ht="18.5" customHeight="1" x14ac:dyDescent="0.2">
      <c r="A20" s="189"/>
      <c r="B20" s="190"/>
      <c r="C20" s="197">
        <v>12</v>
      </c>
      <c r="D20" s="224" t="str">
        <f t="shared" si="1"/>
        <v/>
      </c>
      <c r="E20" s="207" t="str">
        <f t="shared" si="2"/>
        <v/>
      </c>
      <c r="F20" s="208" t="str">
        <f t="shared" si="3"/>
        <v/>
      </c>
      <c r="G20" s="209"/>
      <c r="H20" s="220"/>
      <c r="I20" s="25"/>
      <c r="J20" s="50" t="str">
        <f t="shared" si="4"/>
        <v/>
      </c>
      <c r="K20" s="13"/>
      <c r="L20" s="13"/>
      <c r="M20" s="13"/>
      <c r="N20" s="13"/>
      <c r="O20" s="13"/>
      <c r="P20" s="13"/>
      <c r="Q20" s="13"/>
      <c r="R20" s="56" t="str">
        <f t="shared" si="0"/>
        <v/>
      </c>
      <c r="S20" s="113"/>
      <c r="T20" s="118">
        <f t="shared" si="5"/>
        <v>0</v>
      </c>
      <c r="U20" s="49" t="str">
        <f t="shared" si="6"/>
        <v/>
      </c>
      <c r="V20" s="14"/>
      <c r="W20" s="14"/>
      <c r="X20" s="14"/>
      <c r="Y20" s="14"/>
      <c r="Z20" s="14"/>
      <c r="AA20" s="14"/>
      <c r="AB20" s="123"/>
      <c r="AC20" s="118">
        <f t="shared" si="7"/>
        <v>0</v>
      </c>
      <c r="AD20" s="38" t="str">
        <f t="shared" si="8"/>
        <v/>
      </c>
      <c r="AE20" s="15"/>
      <c r="AF20" s="15"/>
      <c r="AG20" s="15"/>
      <c r="AH20" s="15"/>
      <c r="AI20" s="15"/>
      <c r="AJ20" s="15"/>
      <c r="AK20" s="15"/>
      <c r="AL20" s="15"/>
      <c r="AM20" s="15"/>
      <c r="AN20" s="15"/>
      <c r="AO20" s="15"/>
      <c r="AP20" s="16"/>
      <c r="AQ20" s="8">
        <f t="shared" si="9"/>
        <v>0</v>
      </c>
      <c r="AR20" s="38" t="str">
        <f t="shared" si="10"/>
        <v/>
      </c>
      <c r="AS20" s="15"/>
      <c r="AT20" s="15"/>
      <c r="AU20" s="15"/>
      <c r="AV20" s="15"/>
      <c r="AW20" s="15"/>
      <c r="AX20" s="15"/>
      <c r="AY20" s="15"/>
      <c r="AZ20" s="22">
        <f t="shared" si="11"/>
        <v>0</v>
      </c>
      <c r="BA20" s="38" t="str">
        <f t="shared" si="12"/>
        <v/>
      </c>
      <c r="BB20" s="143"/>
    </row>
    <row r="21" spans="1:54" s="9" customFormat="1" ht="18.5" customHeight="1" x14ac:dyDescent="0.2">
      <c r="A21" s="191"/>
      <c r="B21" s="192"/>
      <c r="C21" s="197">
        <v>13</v>
      </c>
      <c r="D21" s="224" t="str">
        <f t="shared" si="1"/>
        <v/>
      </c>
      <c r="E21" s="211" t="str">
        <f t="shared" si="2"/>
        <v/>
      </c>
      <c r="F21" s="212" t="str">
        <f t="shared" si="3"/>
        <v/>
      </c>
      <c r="G21" s="213"/>
      <c r="H21" s="221"/>
      <c r="I21" s="25"/>
      <c r="J21" s="50" t="str">
        <f t="shared" si="4"/>
        <v/>
      </c>
      <c r="K21" s="14"/>
      <c r="L21" s="14"/>
      <c r="M21" s="14"/>
      <c r="N21" s="14"/>
      <c r="O21" s="14"/>
      <c r="P21" s="14"/>
      <c r="Q21" s="14"/>
      <c r="R21" s="55" t="str">
        <f t="shared" si="0"/>
        <v/>
      </c>
      <c r="S21" s="123"/>
      <c r="T21" s="118">
        <f t="shared" si="5"/>
        <v>0</v>
      </c>
      <c r="U21" s="49" t="str">
        <f t="shared" si="6"/>
        <v/>
      </c>
      <c r="V21" s="54"/>
      <c r="W21" s="54"/>
      <c r="X21" s="54"/>
      <c r="Y21" s="54"/>
      <c r="Z21" s="54"/>
      <c r="AA21" s="54"/>
      <c r="AB21" s="122"/>
      <c r="AC21" s="118">
        <f t="shared" si="7"/>
        <v>0</v>
      </c>
      <c r="AD21" s="38" t="str">
        <f t="shared" si="8"/>
        <v/>
      </c>
      <c r="AE21" s="57"/>
      <c r="AF21" s="57"/>
      <c r="AG21" s="57"/>
      <c r="AH21" s="57"/>
      <c r="AI21" s="57"/>
      <c r="AJ21" s="57"/>
      <c r="AK21" s="57"/>
      <c r="AL21" s="57"/>
      <c r="AM21" s="57"/>
      <c r="AN21" s="57"/>
      <c r="AO21" s="57"/>
      <c r="AP21" s="58"/>
      <c r="AQ21" s="8">
        <f t="shared" si="9"/>
        <v>0</v>
      </c>
      <c r="AR21" s="38" t="str">
        <f t="shared" si="10"/>
        <v/>
      </c>
      <c r="AS21" s="57"/>
      <c r="AT21" s="57"/>
      <c r="AU21" s="57"/>
      <c r="AV21" s="57"/>
      <c r="AW21" s="57"/>
      <c r="AX21" s="57"/>
      <c r="AY21" s="57"/>
      <c r="AZ21" s="22">
        <f t="shared" si="11"/>
        <v>0</v>
      </c>
      <c r="BA21" s="38" t="str">
        <f t="shared" si="12"/>
        <v/>
      </c>
      <c r="BB21" s="144"/>
    </row>
    <row r="22" spans="1:54" s="9" customFormat="1" ht="18.5" customHeight="1" x14ac:dyDescent="0.2">
      <c r="A22" s="189"/>
      <c r="B22" s="190"/>
      <c r="C22" s="197">
        <v>14</v>
      </c>
      <c r="D22" s="224" t="str">
        <f t="shared" si="1"/>
        <v/>
      </c>
      <c r="E22" s="207" t="str">
        <f t="shared" si="2"/>
        <v/>
      </c>
      <c r="F22" s="208" t="str">
        <f t="shared" si="3"/>
        <v/>
      </c>
      <c r="G22" s="209"/>
      <c r="H22" s="220"/>
      <c r="I22" s="25"/>
      <c r="J22" s="50" t="str">
        <f t="shared" si="4"/>
        <v/>
      </c>
      <c r="K22" s="13"/>
      <c r="L22" s="13"/>
      <c r="M22" s="13"/>
      <c r="N22" s="13"/>
      <c r="O22" s="13"/>
      <c r="P22" s="13"/>
      <c r="Q22" s="13"/>
      <c r="R22" s="56" t="str">
        <f t="shared" si="0"/>
        <v/>
      </c>
      <c r="S22" s="113"/>
      <c r="T22" s="118">
        <f t="shared" si="5"/>
        <v>0</v>
      </c>
      <c r="U22" s="49" t="str">
        <f t="shared" si="6"/>
        <v/>
      </c>
      <c r="V22" s="14"/>
      <c r="W22" s="14"/>
      <c r="X22" s="14"/>
      <c r="Y22" s="14"/>
      <c r="Z22" s="14"/>
      <c r="AA22" s="14"/>
      <c r="AB22" s="123"/>
      <c r="AC22" s="118">
        <f t="shared" si="7"/>
        <v>0</v>
      </c>
      <c r="AD22" s="38" t="str">
        <f t="shared" si="8"/>
        <v/>
      </c>
      <c r="AE22" s="15"/>
      <c r="AF22" s="15"/>
      <c r="AG22" s="15"/>
      <c r="AH22" s="15"/>
      <c r="AI22" s="15"/>
      <c r="AJ22" s="15"/>
      <c r="AK22" s="15"/>
      <c r="AL22" s="15"/>
      <c r="AM22" s="15"/>
      <c r="AN22" s="15"/>
      <c r="AO22" s="15"/>
      <c r="AP22" s="16"/>
      <c r="AQ22" s="8">
        <f t="shared" si="9"/>
        <v>0</v>
      </c>
      <c r="AR22" s="38" t="str">
        <f t="shared" si="10"/>
        <v/>
      </c>
      <c r="AS22" s="15"/>
      <c r="AT22" s="15"/>
      <c r="AU22" s="15"/>
      <c r="AV22" s="15"/>
      <c r="AW22" s="15"/>
      <c r="AX22" s="15"/>
      <c r="AY22" s="15"/>
      <c r="AZ22" s="22">
        <f t="shared" si="11"/>
        <v>0</v>
      </c>
      <c r="BA22" s="38" t="str">
        <f t="shared" si="12"/>
        <v/>
      </c>
      <c r="BB22" s="143"/>
    </row>
    <row r="23" spans="1:54" s="9" customFormat="1" ht="18.5" customHeight="1" x14ac:dyDescent="0.2">
      <c r="A23" s="191"/>
      <c r="B23" s="192"/>
      <c r="C23" s="197">
        <v>15</v>
      </c>
      <c r="D23" s="224" t="str">
        <f t="shared" si="1"/>
        <v/>
      </c>
      <c r="E23" s="211" t="str">
        <f t="shared" si="2"/>
        <v/>
      </c>
      <c r="F23" s="212" t="str">
        <f t="shared" si="3"/>
        <v/>
      </c>
      <c r="G23" s="213"/>
      <c r="H23" s="221"/>
      <c r="I23" s="25"/>
      <c r="J23" s="50" t="str">
        <f t="shared" si="4"/>
        <v/>
      </c>
      <c r="K23" s="14"/>
      <c r="L23" s="14"/>
      <c r="M23" s="14"/>
      <c r="N23" s="14"/>
      <c r="O23" s="14"/>
      <c r="P23" s="14"/>
      <c r="Q23" s="14"/>
      <c r="R23" s="55" t="str">
        <f t="shared" si="0"/>
        <v/>
      </c>
      <c r="S23" s="123"/>
      <c r="T23" s="118">
        <f t="shared" si="5"/>
        <v>0</v>
      </c>
      <c r="U23" s="49" t="str">
        <f t="shared" si="6"/>
        <v/>
      </c>
      <c r="V23" s="54"/>
      <c r="W23" s="54"/>
      <c r="X23" s="54"/>
      <c r="Y23" s="54"/>
      <c r="Z23" s="54"/>
      <c r="AA23" s="54"/>
      <c r="AB23" s="122"/>
      <c r="AC23" s="118">
        <f t="shared" si="7"/>
        <v>0</v>
      </c>
      <c r="AD23" s="38" t="str">
        <f t="shared" si="8"/>
        <v/>
      </c>
      <c r="AE23" s="57"/>
      <c r="AF23" s="57"/>
      <c r="AG23" s="57"/>
      <c r="AH23" s="57"/>
      <c r="AI23" s="57"/>
      <c r="AJ23" s="57"/>
      <c r="AK23" s="57"/>
      <c r="AL23" s="57"/>
      <c r="AM23" s="57"/>
      <c r="AN23" s="57"/>
      <c r="AO23" s="57"/>
      <c r="AP23" s="58"/>
      <c r="AQ23" s="8">
        <f t="shared" si="9"/>
        <v>0</v>
      </c>
      <c r="AR23" s="38" t="str">
        <f t="shared" si="10"/>
        <v/>
      </c>
      <c r="AS23" s="57"/>
      <c r="AT23" s="57"/>
      <c r="AU23" s="57"/>
      <c r="AV23" s="57"/>
      <c r="AW23" s="57"/>
      <c r="AX23" s="57"/>
      <c r="AY23" s="57"/>
      <c r="AZ23" s="22">
        <f t="shared" si="11"/>
        <v>0</v>
      </c>
      <c r="BA23" s="38" t="str">
        <f t="shared" si="12"/>
        <v/>
      </c>
      <c r="BB23" s="144"/>
    </row>
    <row r="24" spans="1:54" s="9" customFormat="1" ht="18.5" customHeight="1" x14ac:dyDescent="0.2">
      <c r="A24" s="189"/>
      <c r="B24" s="190"/>
      <c r="C24" s="197">
        <v>16</v>
      </c>
      <c r="D24" s="224" t="str">
        <f t="shared" si="1"/>
        <v/>
      </c>
      <c r="E24" s="207" t="str">
        <f t="shared" si="2"/>
        <v/>
      </c>
      <c r="F24" s="208" t="str">
        <f t="shared" si="3"/>
        <v/>
      </c>
      <c r="G24" s="209"/>
      <c r="H24" s="220"/>
      <c r="I24" s="25"/>
      <c r="J24" s="50" t="str">
        <f t="shared" si="4"/>
        <v/>
      </c>
      <c r="K24" s="13"/>
      <c r="L24" s="13"/>
      <c r="M24" s="13"/>
      <c r="N24" s="13"/>
      <c r="O24" s="13"/>
      <c r="P24" s="13"/>
      <c r="Q24" s="13"/>
      <c r="R24" s="56" t="str">
        <f t="shared" si="0"/>
        <v/>
      </c>
      <c r="S24" s="113"/>
      <c r="T24" s="118">
        <f t="shared" si="5"/>
        <v>0</v>
      </c>
      <c r="U24" s="49" t="str">
        <f t="shared" si="6"/>
        <v/>
      </c>
      <c r="V24" s="14"/>
      <c r="W24" s="14"/>
      <c r="X24" s="14"/>
      <c r="Y24" s="14"/>
      <c r="Z24" s="14"/>
      <c r="AA24" s="14"/>
      <c r="AB24" s="123"/>
      <c r="AC24" s="118">
        <f t="shared" si="7"/>
        <v>0</v>
      </c>
      <c r="AD24" s="38" t="str">
        <f t="shared" si="8"/>
        <v/>
      </c>
      <c r="AE24" s="15"/>
      <c r="AF24" s="15"/>
      <c r="AG24" s="15"/>
      <c r="AH24" s="15"/>
      <c r="AI24" s="15"/>
      <c r="AJ24" s="15"/>
      <c r="AK24" s="15"/>
      <c r="AL24" s="15"/>
      <c r="AM24" s="15"/>
      <c r="AN24" s="15"/>
      <c r="AO24" s="15"/>
      <c r="AP24" s="16"/>
      <c r="AQ24" s="8">
        <f t="shared" si="9"/>
        <v>0</v>
      </c>
      <c r="AR24" s="38" t="str">
        <f t="shared" si="10"/>
        <v/>
      </c>
      <c r="AS24" s="15"/>
      <c r="AT24" s="15"/>
      <c r="AU24" s="15"/>
      <c r="AV24" s="15"/>
      <c r="AW24" s="15"/>
      <c r="AX24" s="15"/>
      <c r="AY24" s="15"/>
      <c r="AZ24" s="22">
        <f t="shared" si="11"/>
        <v>0</v>
      </c>
      <c r="BA24" s="38" t="str">
        <f t="shared" si="12"/>
        <v/>
      </c>
      <c r="BB24" s="143"/>
    </row>
    <row r="25" spans="1:54" s="9" customFormat="1" ht="18.5" customHeight="1" x14ac:dyDescent="0.2">
      <c r="A25" s="191"/>
      <c r="B25" s="192"/>
      <c r="C25" s="197">
        <v>17</v>
      </c>
      <c r="D25" s="224" t="str">
        <f t="shared" si="1"/>
        <v/>
      </c>
      <c r="E25" s="211" t="str">
        <f t="shared" si="2"/>
        <v/>
      </c>
      <c r="F25" s="212" t="str">
        <f t="shared" si="3"/>
        <v/>
      </c>
      <c r="G25" s="213"/>
      <c r="H25" s="221"/>
      <c r="I25" s="25"/>
      <c r="J25" s="50" t="str">
        <f t="shared" si="4"/>
        <v/>
      </c>
      <c r="K25" s="14"/>
      <c r="L25" s="14"/>
      <c r="M25" s="14"/>
      <c r="N25" s="14"/>
      <c r="O25" s="14"/>
      <c r="P25" s="14"/>
      <c r="Q25" s="14"/>
      <c r="R25" s="55" t="str">
        <f t="shared" si="0"/>
        <v/>
      </c>
      <c r="S25" s="123"/>
      <c r="T25" s="118">
        <f t="shared" si="5"/>
        <v>0</v>
      </c>
      <c r="U25" s="49" t="str">
        <f t="shared" si="6"/>
        <v/>
      </c>
      <c r="V25" s="54"/>
      <c r="W25" s="54"/>
      <c r="X25" s="54"/>
      <c r="Y25" s="54"/>
      <c r="Z25" s="54"/>
      <c r="AA25" s="54"/>
      <c r="AB25" s="122"/>
      <c r="AC25" s="118">
        <f t="shared" si="7"/>
        <v>0</v>
      </c>
      <c r="AD25" s="38" t="str">
        <f t="shared" si="8"/>
        <v/>
      </c>
      <c r="AE25" s="57"/>
      <c r="AF25" s="57"/>
      <c r="AG25" s="57"/>
      <c r="AH25" s="57"/>
      <c r="AI25" s="57"/>
      <c r="AJ25" s="57"/>
      <c r="AK25" s="57"/>
      <c r="AL25" s="57"/>
      <c r="AM25" s="57"/>
      <c r="AN25" s="57"/>
      <c r="AO25" s="57"/>
      <c r="AP25" s="58"/>
      <c r="AQ25" s="8">
        <f t="shared" si="9"/>
        <v>0</v>
      </c>
      <c r="AR25" s="38" t="str">
        <f t="shared" si="10"/>
        <v/>
      </c>
      <c r="AS25" s="57"/>
      <c r="AT25" s="57"/>
      <c r="AU25" s="57"/>
      <c r="AV25" s="57"/>
      <c r="AW25" s="57"/>
      <c r="AX25" s="57"/>
      <c r="AY25" s="57"/>
      <c r="AZ25" s="22">
        <f t="shared" si="11"/>
        <v>0</v>
      </c>
      <c r="BA25" s="38" t="str">
        <f t="shared" si="12"/>
        <v/>
      </c>
      <c r="BB25" s="144"/>
    </row>
    <row r="26" spans="1:54" s="9" customFormat="1" ht="18.5" customHeight="1" x14ac:dyDescent="0.2">
      <c r="A26" s="189"/>
      <c r="B26" s="190"/>
      <c r="C26" s="197">
        <v>18</v>
      </c>
      <c r="D26" s="224" t="str">
        <f t="shared" si="1"/>
        <v/>
      </c>
      <c r="E26" s="207" t="str">
        <f t="shared" si="2"/>
        <v/>
      </c>
      <c r="F26" s="208" t="str">
        <f t="shared" si="3"/>
        <v/>
      </c>
      <c r="G26" s="209"/>
      <c r="H26" s="220"/>
      <c r="I26" s="25"/>
      <c r="J26" s="50" t="str">
        <f t="shared" si="4"/>
        <v/>
      </c>
      <c r="K26" s="13"/>
      <c r="L26" s="13"/>
      <c r="M26" s="13"/>
      <c r="N26" s="13"/>
      <c r="O26" s="13"/>
      <c r="P26" s="13"/>
      <c r="Q26" s="13"/>
      <c r="R26" s="56" t="str">
        <f t="shared" si="0"/>
        <v/>
      </c>
      <c r="S26" s="113"/>
      <c r="T26" s="118">
        <f t="shared" si="5"/>
        <v>0</v>
      </c>
      <c r="U26" s="49" t="str">
        <f t="shared" si="6"/>
        <v/>
      </c>
      <c r="V26" s="14"/>
      <c r="W26" s="14"/>
      <c r="X26" s="14"/>
      <c r="Y26" s="14"/>
      <c r="Z26" s="14"/>
      <c r="AA26" s="14"/>
      <c r="AB26" s="123"/>
      <c r="AC26" s="118">
        <f t="shared" si="7"/>
        <v>0</v>
      </c>
      <c r="AD26" s="38" t="str">
        <f t="shared" si="8"/>
        <v/>
      </c>
      <c r="AE26" s="15"/>
      <c r="AF26" s="15"/>
      <c r="AG26" s="15"/>
      <c r="AH26" s="15"/>
      <c r="AI26" s="15"/>
      <c r="AJ26" s="15"/>
      <c r="AK26" s="15"/>
      <c r="AL26" s="15"/>
      <c r="AM26" s="15"/>
      <c r="AN26" s="15"/>
      <c r="AO26" s="15"/>
      <c r="AP26" s="16"/>
      <c r="AQ26" s="8">
        <f t="shared" si="9"/>
        <v>0</v>
      </c>
      <c r="AR26" s="38" t="str">
        <f t="shared" si="10"/>
        <v/>
      </c>
      <c r="AS26" s="15"/>
      <c r="AT26" s="15"/>
      <c r="AU26" s="15"/>
      <c r="AV26" s="15"/>
      <c r="AW26" s="15"/>
      <c r="AX26" s="15"/>
      <c r="AY26" s="15"/>
      <c r="AZ26" s="22">
        <f t="shared" si="11"/>
        <v>0</v>
      </c>
      <c r="BA26" s="38" t="str">
        <f t="shared" si="12"/>
        <v/>
      </c>
      <c r="BB26" s="143"/>
    </row>
    <row r="27" spans="1:54" s="9" customFormat="1" ht="18.5" customHeight="1" x14ac:dyDescent="0.2">
      <c r="A27" s="191"/>
      <c r="B27" s="192"/>
      <c r="C27" s="197">
        <v>19</v>
      </c>
      <c r="D27" s="224" t="str">
        <f t="shared" si="1"/>
        <v/>
      </c>
      <c r="E27" s="211" t="str">
        <f t="shared" si="2"/>
        <v/>
      </c>
      <c r="F27" s="212" t="str">
        <f t="shared" si="3"/>
        <v/>
      </c>
      <c r="G27" s="213"/>
      <c r="H27" s="221"/>
      <c r="I27" s="25"/>
      <c r="J27" s="50" t="str">
        <f t="shared" si="4"/>
        <v/>
      </c>
      <c r="K27" s="14"/>
      <c r="L27" s="14"/>
      <c r="M27" s="14"/>
      <c r="N27" s="14"/>
      <c r="O27" s="14"/>
      <c r="P27" s="14"/>
      <c r="Q27" s="14"/>
      <c r="R27" s="55" t="str">
        <f t="shared" si="0"/>
        <v/>
      </c>
      <c r="S27" s="123"/>
      <c r="T27" s="118">
        <f t="shared" si="5"/>
        <v>0</v>
      </c>
      <c r="U27" s="49" t="str">
        <f t="shared" si="6"/>
        <v/>
      </c>
      <c r="V27" s="54"/>
      <c r="W27" s="54"/>
      <c r="X27" s="54"/>
      <c r="Y27" s="54"/>
      <c r="Z27" s="54"/>
      <c r="AA27" s="54"/>
      <c r="AB27" s="122"/>
      <c r="AC27" s="118">
        <f t="shared" si="7"/>
        <v>0</v>
      </c>
      <c r="AD27" s="38" t="str">
        <f t="shared" si="8"/>
        <v/>
      </c>
      <c r="AE27" s="57"/>
      <c r="AF27" s="57"/>
      <c r="AG27" s="57"/>
      <c r="AH27" s="57"/>
      <c r="AI27" s="57"/>
      <c r="AJ27" s="57"/>
      <c r="AK27" s="57"/>
      <c r="AL27" s="57"/>
      <c r="AM27" s="57"/>
      <c r="AN27" s="57"/>
      <c r="AO27" s="57"/>
      <c r="AP27" s="58"/>
      <c r="AQ27" s="8">
        <f t="shared" si="9"/>
        <v>0</v>
      </c>
      <c r="AR27" s="38" t="str">
        <f t="shared" si="10"/>
        <v/>
      </c>
      <c r="AS27" s="57"/>
      <c r="AT27" s="57"/>
      <c r="AU27" s="57"/>
      <c r="AV27" s="57"/>
      <c r="AW27" s="57"/>
      <c r="AX27" s="57"/>
      <c r="AY27" s="57"/>
      <c r="AZ27" s="22">
        <f t="shared" si="11"/>
        <v>0</v>
      </c>
      <c r="BA27" s="38" t="str">
        <f t="shared" si="12"/>
        <v/>
      </c>
      <c r="BB27" s="144"/>
    </row>
    <row r="28" spans="1:54" s="9" customFormat="1" ht="18.5" customHeight="1" x14ac:dyDescent="0.2">
      <c r="A28" s="189"/>
      <c r="B28" s="190"/>
      <c r="C28" s="197">
        <v>20</v>
      </c>
      <c r="D28" s="224" t="str">
        <f t="shared" si="1"/>
        <v/>
      </c>
      <c r="E28" s="207" t="str">
        <f t="shared" si="2"/>
        <v/>
      </c>
      <c r="F28" s="208" t="str">
        <f t="shared" si="3"/>
        <v/>
      </c>
      <c r="G28" s="209"/>
      <c r="H28" s="220"/>
      <c r="I28" s="25"/>
      <c r="J28" s="50" t="str">
        <f t="shared" si="4"/>
        <v/>
      </c>
      <c r="K28" s="13"/>
      <c r="L28" s="13"/>
      <c r="M28" s="13"/>
      <c r="N28" s="13"/>
      <c r="O28" s="13"/>
      <c r="P28" s="13"/>
      <c r="Q28" s="13"/>
      <c r="R28" s="56" t="str">
        <f t="shared" si="0"/>
        <v/>
      </c>
      <c r="S28" s="113"/>
      <c r="T28" s="118">
        <f t="shared" si="5"/>
        <v>0</v>
      </c>
      <c r="U28" s="49" t="str">
        <f t="shared" si="6"/>
        <v/>
      </c>
      <c r="V28" s="14"/>
      <c r="W28" s="14"/>
      <c r="X28" s="14"/>
      <c r="Y28" s="14"/>
      <c r="Z28" s="14"/>
      <c r="AA28" s="14"/>
      <c r="AB28" s="123"/>
      <c r="AC28" s="118">
        <f t="shared" si="7"/>
        <v>0</v>
      </c>
      <c r="AD28" s="38" t="str">
        <f t="shared" si="8"/>
        <v/>
      </c>
      <c r="AE28" s="15"/>
      <c r="AF28" s="15"/>
      <c r="AG28" s="15"/>
      <c r="AH28" s="15"/>
      <c r="AI28" s="15"/>
      <c r="AJ28" s="15"/>
      <c r="AK28" s="15"/>
      <c r="AL28" s="15"/>
      <c r="AM28" s="15"/>
      <c r="AN28" s="15"/>
      <c r="AO28" s="15"/>
      <c r="AP28" s="16"/>
      <c r="AQ28" s="8">
        <f t="shared" si="9"/>
        <v>0</v>
      </c>
      <c r="AR28" s="38" t="str">
        <f t="shared" si="10"/>
        <v/>
      </c>
      <c r="AS28" s="15"/>
      <c r="AT28" s="15"/>
      <c r="AU28" s="15"/>
      <c r="AV28" s="15"/>
      <c r="AW28" s="15"/>
      <c r="AX28" s="15"/>
      <c r="AY28" s="15"/>
      <c r="AZ28" s="22">
        <f t="shared" si="11"/>
        <v>0</v>
      </c>
      <c r="BA28" s="38" t="str">
        <f t="shared" si="12"/>
        <v/>
      </c>
      <c r="BB28" s="143"/>
    </row>
    <row r="29" spans="1:54" s="9" customFormat="1" ht="18.5" customHeight="1" x14ac:dyDescent="0.2">
      <c r="A29" s="191"/>
      <c r="B29" s="192"/>
      <c r="C29" s="197">
        <v>21</v>
      </c>
      <c r="D29" s="224" t="str">
        <f t="shared" si="1"/>
        <v/>
      </c>
      <c r="E29" s="211" t="str">
        <f t="shared" si="2"/>
        <v/>
      </c>
      <c r="F29" s="212" t="str">
        <f t="shared" si="3"/>
        <v/>
      </c>
      <c r="G29" s="213"/>
      <c r="H29" s="221"/>
      <c r="I29" s="25"/>
      <c r="J29" s="50" t="str">
        <f t="shared" si="4"/>
        <v/>
      </c>
      <c r="K29" s="14"/>
      <c r="L29" s="14"/>
      <c r="M29" s="14"/>
      <c r="N29" s="14"/>
      <c r="O29" s="14"/>
      <c r="P29" s="14"/>
      <c r="Q29" s="14"/>
      <c r="R29" s="55" t="str">
        <f t="shared" si="0"/>
        <v/>
      </c>
      <c r="S29" s="123"/>
      <c r="T29" s="118">
        <f t="shared" si="5"/>
        <v>0</v>
      </c>
      <c r="U29" s="49" t="str">
        <f t="shared" si="6"/>
        <v/>
      </c>
      <c r="V29" s="54"/>
      <c r="W29" s="54"/>
      <c r="X29" s="54"/>
      <c r="Y29" s="54"/>
      <c r="Z29" s="54"/>
      <c r="AA29" s="54"/>
      <c r="AB29" s="122"/>
      <c r="AC29" s="118">
        <f t="shared" si="7"/>
        <v>0</v>
      </c>
      <c r="AD29" s="38" t="str">
        <f t="shared" si="8"/>
        <v/>
      </c>
      <c r="AE29" s="57"/>
      <c r="AF29" s="57"/>
      <c r="AG29" s="57"/>
      <c r="AH29" s="57"/>
      <c r="AI29" s="57"/>
      <c r="AJ29" s="57"/>
      <c r="AK29" s="57"/>
      <c r="AL29" s="57"/>
      <c r="AM29" s="57"/>
      <c r="AN29" s="57"/>
      <c r="AO29" s="57"/>
      <c r="AP29" s="58"/>
      <c r="AQ29" s="8">
        <f t="shared" si="9"/>
        <v>0</v>
      </c>
      <c r="AR29" s="38" t="str">
        <f t="shared" si="10"/>
        <v/>
      </c>
      <c r="AS29" s="57"/>
      <c r="AT29" s="57"/>
      <c r="AU29" s="57"/>
      <c r="AV29" s="57"/>
      <c r="AW29" s="57"/>
      <c r="AX29" s="57"/>
      <c r="AY29" s="57"/>
      <c r="AZ29" s="22">
        <f t="shared" si="11"/>
        <v>0</v>
      </c>
      <c r="BA29" s="38" t="str">
        <f t="shared" si="12"/>
        <v/>
      </c>
      <c r="BB29" s="144"/>
    </row>
    <row r="30" spans="1:54" s="9" customFormat="1" ht="18.5" customHeight="1" x14ac:dyDescent="0.2">
      <c r="A30" s="189"/>
      <c r="B30" s="190"/>
      <c r="C30" s="197">
        <v>22</v>
      </c>
      <c r="D30" s="224" t="str">
        <f t="shared" si="1"/>
        <v/>
      </c>
      <c r="E30" s="207" t="str">
        <f t="shared" si="2"/>
        <v/>
      </c>
      <c r="F30" s="208" t="str">
        <f t="shared" si="3"/>
        <v/>
      </c>
      <c r="G30" s="209"/>
      <c r="H30" s="220"/>
      <c r="I30" s="25"/>
      <c r="J30" s="50" t="str">
        <f t="shared" si="4"/>
        <v/>
      </c>
      <c r="K30" s="13"/>
      <c r="L30" s="13"/>
      <c r="M30" s="13"/>
      <c r="N30" s="13"/>
      <c r="O30" s="13"/>
      <c r="P30" s="13"/>
      <c r="Q30" s="13"/>
      <c r="R30" s="56" t="str">
        <f t="shared" si="0"/>
        <v/>
      </c>
      <c r="S30" s="113"/>
      <c r="T30" s="118">
        <f t="shared" si="5"/>
        <v>0</v>
      </c>
      <c r="U30" s="49" t="str">
        <f t="shared" si="6"/>
        <v/>
      </c>
      <c r="V30" s="14"/>
      <c r="W30" s="14"/>
      <c r="X30" s="14"/>
      <c r="Y30" s="14"/>
      <c r="Z30" s="14"/>
      <c r="AA30" s="14"/>
      <c r="AB30" s="123"/>
      <c r="AC30" s="118">
        <f t="shared" si="7"/>
        <v>0</v>
      </c>
      <c r="AD30" s="38" t="str">
        <f t="shared" si="8"/>
        <v/>
      </c>
      <c r="AE30" s="15"/>
      <c r="AF30" s="15"/>
      <c r="AG30" s="15"/>
      <c r="AH30" s="15"/>
      <c r="AI30" s="15"/>
      <c r="AJ30" s="15"/>
      <c r="AK30" s="15"/>
      <c r="AL30" s="15"/>
      <c r="AM30" s="15"/>
      <c r="AN30" s="15"/>
      <c r="AO30" s="15"/>
      <c r="AP30" s="16"/>
      <c r="AQ30" s="8">
        <f t="shared" si="9"/>
        <v>0</v>
      </c>
      <c r="AR30" s="38" t="str">
        <f t="shared" si="10"/>
        <v/>
      </c>
      <c r="AS30" s="15"/>
      <c r="AT30" s="15"/>
      <c r="AU30" s="15"/>
      <c r="AV30" s="15"/>
      <c r="AW30" s="15"/>
      <c r="AX30" s="15"/>
      <c r="AY30" s="15"/>
      <c r="AZ30" s="22">
        <f t="shared" si="11"/>
        <v>0</v>
      </c>
      <c r="BA30" s="38" t="str">
        <f t="shared" si="12"/>
        <v/>
      </c>
      <c r="BB30" s="143"/>
    </row>
    <row r="31" spans="1:54" s="9" customFormat="1" ht="18.5" customHeight="1" x14ac:dyDescent="0.2">
      <c r="A31" s="191"/>
      <c r="B31" s="192"/>
      <c r="C31" s="197">
        <v>23</v>
      </c>
      <c r="D31" s="224" t="str">
        <f t="shared" si="1"/>
        <v/>
      </c>
      <c r="E31" s="211" t="str">
        <f t="shared" si="2"/>
        <v/>
      </c>
      <c r="F31" s="212" t="str">
        <f t="shared" si="3"/>
        <v/>
      </c>
      <c r="G31" s="213"/>
      <c r="H31" s="221"/>
      <c r="I31" s="25"/>
      <c r="J31" s="50" t="str">
        <f t="shared" si="4"/>
        <v/>
      </c>
      <c r="K31" s="14"/>
      <c r="L31" s="14"/>
      <c r="M31" s="14"/>
      <c r="N31" s="14"/>
      <c r="O31" s="14"/>
      <c r="P31" s="14"/>
      <c r="Q31" s="14"/>
      <c r="R31" s="55" t="str">
        <f t="shared" si="0"/>
        <v/>
      </c>
      <c r="S31" s="123"/>
      <c r="T31" s="118">
        <f t="shared" si="5"/>
        <v>0</v>
      </c>
      <c r="U31" s="49" t="str">
        <f t="shared" si="6"/>
        <v/>
      </c>
      <c r="V31" s="54"/>
      <c r="W31" s="54"/>
      <c r="X31" s="54"/>
      <c r="Y31" s="54"/>
      <c r="Z31" s="54"/>
      <c r="AA31" s="54"/>
      <c r="AB31" s="122"/>
      <c r="AC31" s="118">
        <f t="shared" si="7"/>
        <v>0</v>
      </c>
      <c r="AD31" s="38" t="str">
        <f t="shared" si="8"/>
        <v/>
      </c>
      <c r="AE31" s="57"/>
      <c r="AF31" s="57"/>
      <c r="AG31" s="57"/>
      <c r="AH31" s="57"/>
      <c r="AI31" s="57"/>
      <c r="AJ31" s="57"/>
      <c r="AK31" s="57"/>
      <c r="AL31" s="57"/>
      <c r="AM31" s="57"/>
      <c r="AN31" s="57"/>
      <c r="AO31" s="57"/>
      <c r="AP31" s="58"/>
      <c r="AQ31" s="8">
        <f t="shared" si="9"/>
        <v>0</v>
      </c>
      <c r="AR31" s="38" t="str">
        <f t="shared" si="10"/>
        <v/>
      </c>
      <c r="AS31" s="57"/>
      <c r="AT31" s="57"/>
      <c r="AU31" s="57"/>
      <c r="AV31" s="57"/>
      <c r="AW31" s="57"/>
      <c r="AX31" s="57"/>
      <c r="AY31" s="57"/>
      <c r="AZ31" s="22">
        <f t="shared" si="11"/>
        <v>0</v>
      </c>
      <c r="BA31" s="38" t="str">
        <f t="shared" si="12"/>
        <v/>
      </c>
      <c r="BB31" s="144"/>
    </row>
    <row r="32" spans="1:54" s="9" customFormat="1" ht="18.5" customHeight="1" x14ac:dyDescent="0.2">
      <c r="A32" s="189"/>
      <c r="B32" s="190"/>
      <c r="C32" s="197">
        <v>24</v>
      </c>
      <c r="D32" s="224" t="str">
        <f t="shared" si="1"/>
        <v/>
      </c>
      <c r="E32" s="207" t="str">
        <f t="shared" si="2"/>
        <v/>
      </c>
      <c r="F32" s="208" t="str">
        <f t="shared" si="3"/>
        <v/>
      </c>
      <c r="G32" s="209"/>
      <c r="H32" s="220"/>
      <c r="I32" s="25"/>
      <c r="J32" s="50" t="str">
        <f t="shared" si="4"/>
        <v/>
      </c>
      <c r="K32" s="13"/>
      <c r="L32" s="13"/>
      <c r="M32" s="13"/>
      <c r="N32" s="13"/>
      <c r="O32" s="13"/>
      <c r="P32" s="13"/>
      <c r="Q32" s="13"/>
      <c r="R32" s="56" t="str">
        <f t="shared" si="0"/>
        <v/>
      </c>
      <c r="S32" s="113"/>
      <c r="T32" s="118">
        <f t="shared" si="5"/>
        <v>0</v>
      </c>
      <c r="U32" s="49" t="str">
        <f t="shared" si="6"/>
        <v/>
      </c>
      <c r="V32" s="14"/>
      <c r="W32" s="14"/>
      <c r="X32" s="14"/>
      <c r="Y32" s="14"/>
      <c r="Z32" s="14"/>
      <c r="AA32" s="14"/>
      <c r="AB32" s="123"/>
      <c r="AC32" s="118">
        <f t="shared" si="7"/>
        <v>0</v>
      </c>
      <c r="AD32" s="38" t="str">
        <f t="shared" si="8"/>
        <v/>
      </c>
      <c r="AE32" s="15"/>
      <c r="AF32" s="15"/>
      <c r="AG32" s="15"/>
      <c r="AH32" s="15"/>
      <c r="AI32" s="15"/>
      <c r="AJ32" s="15"/>
      <c r="AK32" s="15"/>
      <c r="AL32" s="15"/>
      <c r="AM32" s="15"/>
      <c r="AN32" s="15"/>
      <c r="AO32" s="15"/>
      <c r="AP32" s="16"/>
      <c r="AQ32" s="8">
        <f t="shared" si="9"/>
        <v>0</v>
      </c>
      <c r="AR32" s="38" t="str">
        <f t="shared" si="10"/>
        <v/>
      </c>
      <c r="AS32" s="15"/>
      <c r="AT32" s="15"/>
      <c r="AU32" s="15"/>
      <c r="AV32" s="15"/>
      <c r="AW32" s="15"/>
      <c r="AX32" s="15"/>
      <c r="AY32" s="15"/>
      <c r="AZ32" s="22">
        <f t="shared" si="11"/>
        <v>0</v>
      </c>
      <c r="BA32" s="38" t="str">
        <f t="shared" si="12"/>
        <v/>
      </c>
      <c r="BB32" s="143"/>
    </row>
    <row r="33" spans="1:54" s="9" customFormat="1" ht="18.5" customHeight="1" x14ac:dyDescent="0.2">
      <c r="A33" s="191"/>
      <c r="B33" s="192"/>
      <c r="C33" s="197">
        <v>25</v>
      </c>
      <c r="D33" s="224" t="str">
        <f t="shared" si="1"/>
        <v/>
      </c>
      <c r="E33" s="211" t="str">
        <f t="shared" si="2"/>
        <v/>
      </c>
      <c r="F33" s="212" t="str">
        <f t="shared" si="3"/>
        <v/>
      </c>
      <c r="G33" s="213"/>
      <c r="H33" s="221"/>
      <c r="I33" s="25"/>
      <c r="J33" s="50" t="str">
        <f t="shared" si="4"/>
        <v/>
      </c>
      <c r="K33" s="14"/>
      <c r="L33" s="14"/>
      <c r="M33" s="14"/>
      <c r="N33" s="14"/>
      <c r="O33" s="14"/>
      <c r="P33" s="14"/>
      <c r="Q33" s="14"/>
      <c r="R33" s="55" t="str">
        <f t="shared" si="0"/>
        <v/>
      </c>
      <c r="S33" s="123"/>
      <c r="T33" s="118">
        <f t="shared" si="5"/>
        <v>0</v>
      </c>
      <c r="U33" s="49" t="str">
        <f t="shared" si="6"/>
        <v/>
      </c>
      <c r="V33" s="54"/>
      <c r="W33" s="54"/>
      <c r="X33" s="54"/>
      <c r="Y33" s="54"/>
      <c r="Z33" s="54"/>
      <c r="AA33" s="54"/>
      <c r="AB33" s="122"/>
      <c r="AC33" s="118">
        <f t="shared" si="7"/>
        <v>0</v>
      </c>
      <c r="AD33" s="38" t="str">
        <f t="shared" si="8"/>
        <v/>
      </c>
      <c r="AE33" s="57"/>
      <c r="AF33" s="57"/>
      <c r="AG33" s="57"/>
      <c r="AH33" s="57"/>
      <c r="AI33" s="57"/>
      <c r="AJ33" s="57"/>
      <c r="AK33" s="57"/>
      <c r="AL33" s="57"/>
      <c r="AM33" s="57"/>
      <c r="AN33" s="57"/>
      <c r="AO33" s="57"/>
      <c r="AP33" s="58"/>
      <c r="AQ33" s="8">
        <f t="shared" si="9"/>
        <v>0</v>
      </c>
      <c r="AR33" s="38" t="str">
        <f t="shared" si="10"/>
        <v/>
      </c>
      <c r="AS33" s="57"/>
      <c r="AT33" s="57"/>
      <c r="AU33" s="57"/>
      <c r="AV33" s="57"/>
      <c r="AW33" s="57"/>
      <c r="AX33" s="57"/>
      <c r="AY33" s="57"/>
      <c r="AZ33" s="22">
        <f t="shared" si="11"/>
        <v>0</v>
      </c>
      <c r="BA33" s="38" t="str">
        <f t="shared" si="12"/>
        <v/>
      </c>
      <c r="BB33" s="144"/>
    </row>
    <row r="34" spans="1:54" s="9" customFormat="1" ht="18.5" customHeight="1" x14ac:dyDescent="0.2">
      <c r="A34" s="189"/>
      <c r="B34" s="190"/>
      <c r="C34" s="197">
        <v>26</v>
      </c>
      <c r="D34" s="224" t="str">
        <f t="shared" si="1"/>
        <v/>
      </c>
      <c r="E34" s="207" t="str">
        <f t="shared" si="2"/>
        <v/>
      </c>
      <c r="F34" s="208" t="str">
        <f t="shared" si="3"/>
        <v/>
      </c>
      <c r="G34" s="209"/>
      <c r="H34" s="220"/>
      <c r="I34" s="25"/>
      <c r="J34" s="50" t="str">
        <f t="shared" si="4"/>
        <v/>
      </c>
      <c r="K34" s="13"/>
      <c r="L34" s="13"/>
      <c r="M34" s="13"/>
      <c r="N34" s="13"/>
      <c r="O34" s="13"/>
      <c r="P34" s="13"/>
      <c r="Q34" s="13"/>
      <c r="R34" s="56" t="str">
        <f t="shared" si="0"/>
        <v/>
      </c>
      <c r="S34" s="113"/>
      <c r="T34" s="118">
        <f t="shared" si="5"/>
        <v>0</v>
      </c>
      <c r="U34" s="49" t="str">
        <f t="shared" si="6"/>
        <v/>
      </c>
      <c r="V34" s="14"/>
      <c r="W34" s="14"/>
      <c r="X34" s="14"/>
      <c r="Y34" s="14"/>
      <c r="Z34" s="14"/>
      <c r="AA34" s="14"/>
      <c r="AB34" s="123"/>
      <c r="AC34" s="118">
        <f t="shared" si="7"/>
        <v>0</v>
      </c>
      <c r="AD34" s="38" t="str">
        <f t="shared" si="8"/>
        <v/>
      </c>
      <c r="AE34" s="15"/>
      <c r="AF34" s="15"/>
      <c r="AG34" s="15"/>
      <c r="AH34" s="15"/>
      <c r="AI34" s="15"/>
      <c r="AJ34" s="15"/>
      <c r="AK34" s="15"/>
      <c r="AL34" s="15"/>
      <c r="AM34" s="15"/>
      <c r="AN34" s="15"/>
      <c r="AO34" s="15"/>
      <c r="AP34" s="16"/>
      <c r="AQ34" s="8">
        <f t="shared" si="9"/>
        <v>0</v>
      </c>
      <c r="AR34" s="38" t="str">
        <f t="shared" si="10"/>
        <v/>
      </c>
      <c r="AS34" s="15"/>
      <c r="AT34" s="15"/>
      <c r="AU34" s="15"/>
      <c r="AV34" s="15"/>
      <c r="AW34" s="15"/>
      <c r="AX34" s="15"/>
      <c r="AY34" s="15"/>
      <c r="AZ34" s="22">
        <f t="shared" si="11"/>
        <v>0</v>
      </c>
      <c r="BA34" s="38" t="str">
        <f t="shared" si="12"/>
        <v/>
      </c>
      <c r="BB34" s="143"/>
    </row>
    <row r="35" spans="1:54" s="9" customFormat="1" ht="18.5" customHeight="1" x14ac:dyDescent="0.2">
      <c r="A35" s="191"/>
      <c r="B35" s="192"/>
      <c r="C35" s="197">
        <v>27</v>
      </c>
      <c r="D35" s="224" t="str">
        <f t="shared" si="1"/>
        <v/>
      </c>
      <c r="E35" s="211" t="str">
        <f t="shared" si="2"/>
        <v/>
      </c>
      <c r="F35" s="212" t="str">
        <f t="shared" si="3"/>
        <v/>
      </c>
      <c r="G35" s="213"/>
      <c r="H35" s="221"/>
      <c r="I35" s="25"/>
      <c r="J35" s="50" t="str">
        <f t="shared" si="4"/>
        <v/>
      </c>
      <c r="K35" s="14"/>
      <c r="L35" s="14"/>
      <c r="M35" s="14"/>
      <c r="N35" s="14"/>
      <c r="O35" s="14"/>
      <c r="P35" s="14"/>
      <c r="Q35" s="14"/>
      <c r="R35" s="55" t="str">
        <f t="shared" si="0"/>
        <v/>
      </c>
      <c r="S35" s="123"/>
      <c r="T35" s="118">
        <f t="shared" si="5"/>
        <v>0</v>
      </c>
      <c r="U35" s="49" t="str">
        <f t="shared" si="6"/>
        <v/>
      </c>
      <c r="V35" s="54"/>
      <c r="W35" s="54"/>
      <c r="X35" s="54"/>
      <c r="Y35" s="54"/>
      <c r="Z35" s="54"/>
      <c r="AA35" s="54"/>
      <c r="AB35" s="122"/>
      <c r="AC35" s="118">
        <f t="shared" si="7"/>
        <v>0</v>
      </c>
      <c r="AD35" s="38" t="str">
        <f t="shared" si="8"/>
        <v/>
      </c>
      <c r="AE35" s="57"/>
      <c r="AF35" s="57"/>
      <c r="AG35" s="57"/>
      <c r="AH35" s="57"/>
      <c r="AI35" s="57"/>
      <c r="AJ35" s="57"/>
      <c r="AK35" s="57"/>
      <c r="AL35" s="57"/>
      <c r="AM35" s="57"/>
      <c r="AN35" s="57"/>
      <c r="AO35" s="57"/>
      <c r="AP35" s="58"/>
      <c r="AQ35" s="8">
        <f t="shared" si="9"/>
        <v>0</v>
      </c>
      <c r="AR35" s="38" t="str">
        <f t="shared" si="10"/>
        <v/>
      </c>
      <c r="AS35" s="57"/>
      <c r="AT35" s="57"/>
      <c r="AU35" s="57"/>
      <c r="AV35" s="57"/>
      <c r="AW35" s="57"/>
      <c r="AX35" s="57"/>
      <c r="AY35" s="57"/>
      <c r="AZ35" s="22">
        <f t="shared" si="11"/>
        <v>0</v>
      </c>
      <c r="BA35" s="38" t="str">
        <f t="shared" si="12"/>
        <v/>
      </c>
      <c r="BB35" s="144"/>
    </row>
    <row r="36" spans="1:54" s="9" customFormat="1" ht="18.5" customHeight="1" x14ac:dyDescent="0.2">
      <c r="A36" s="189"/>
      <c r="B36" s="190"/>
      <c r="C36" s="197">
        <v>28</v>
      </c>
      <c r="D36" s="224" t="str">
        <f t="shared" si="1"/>
        <v/>
      </c>
      <c r="E36" s="207" t="str">
        <f t="shared" si="2"/>
        <v/>
      </c>
      <c r="F36" s="208" t="str">
        <f t="shared" si="3"/>
        <v/>
      </c>
      <c r="G36" s="209"/>
      <c r="H36" s="220"/>
      <c r="I36" s="25"/>
      <c r="J36" s="50" t="str">
        <f t="shared" si="4"/>
        <v/>
      </c>
      <c r="K36" s="13"/>
      <c r="L36" s="13"/>
      <c r="M36" s="13"/>
      <c r="N36" s="13"/>
      <c r="O36" s="13"/>
      <c r="P36" s="13"/>
      <c r="Q36" s="13"/>
      <c r="R36" s="56" t="str">
        <f t="shared" si="0"/>
        <v/>
      </c>
      <c r="S36" s="113"/>
      <c r="T36" s="118">
        <f t="shared" si="5"/>
        <v>0</v>
      </c>
      <c r="U36" s="49" t="str">
        <f t="shared" si="6"/>
        <v/>
      </c>
      <c r="V36" s="14"/>
      <c r="W36" s="14"/>
      <c r="X36" s="14"/>
      <c r="Y36" s="14"/>
      <c r="Z36" s="14"/>
      <c r="AA36" s="14"/>
      <c r="AB36" s="123"/>
      <c r="AC36" s="118">
        <f t="shared" si="7"/>
        <v>0</v>
      </c>
      <c r="AD36" s="38" t="str">
        <f t="shared" si="8"/>
        <v/>
      </c>
      <c r="AE36" s="15"/>
      <c r="AF36" s="15"/>
      <c r="AG36" s="15"/>
      <c r="AH36" s="15"/>
      <c r="AI36" s="15"/>
      <c r="AJ36" s="15"/>
      <c r="AK36" s="15"/>
      <c r="AL36" s="15"/>
      <c r="AM36" s="15"/>
      <c r="AN36" s="15"/>
      <c r="AO36" s="15"/>
      <c r="AP36" s="16"/>
      <c r="AQ36" s="8">
        <f t="shared" si="9"/>
        <v>0</v>
      </c>
      <c r="AR36" s="38" t="str">
        <f t="shared" si="10"/>
        <v/>
      </c>
      <c r="AS36" s="15"/>
      <c r="AT36" s="15"/>
      <c r="AU36" s="15"/>
      <c r="AV36" s="15"/>
      <c r="AW36" s="15"/>
      <c r="AX36" s="15"/>
      <c r="AY36" s="15"/>
      <c r="AZ36" s="22">
        <f t="shared" si="11"/>
        <v>0</v>
      </c>
      <c r="BA36" s="38" t="str">
        <f t="shared" si="12"/>
        <v/>
      </c>
      <c r="BB36" s="143"/>
    </row>
    <row r="37" spans="1:54" s="9" customFormat="1" ht="18.5" customHeight="1" x14ac:dyDescent="0.2">
      <c r="A37" s="191"/>
      <c r="B37" s="192"/>
      <c r="C37" s="197">
        <v>29</v>
      </c>
      <c r="D37" s="224" t="str">
        <f t="shared" si="1"/>
        <v/>
      </c>
      <c r="E37" s="211" t="str">
        <f t="shared" si="2"/>
        <v/>
      </c>
      <c r="F37" s="212" t="str">
        <f t="shared" si="3"/>
        <v/>
      </c>
      <c r="G37" s="213"/>
      <c r="H37" s="221"/>
      <c r="I37" s="25"/>
      <c r="J37" s="50" t="str">
        <f t="shared" si="4"/>
        <v/>
      </c>
      <c r="K37" s="14"/>
      <c r="L37" s="14"/>
      <c r="M37" s="14"/>
      <c r="N37" s="14"/>
      <c r="O37" s="14"/>
      <c r="P37" s="14"/>
      <c r="Q37" s="14"/>
      <c r="R37" s="55" t="str">
        <f t="shared" si="0"/>
        <v/>
      </c>
      <c r="S37" s="123"/>
      <c r="T37" s="118">
        <f t="shared" si="5"/>
        <v>0</v>
      </c>
      <c r="U37" s="49" t="str">
        <f t="shared" si="6"/>
        <v/>
      </c>
      <c r="V37" s="54"/>
      <c r="W37" s="54"/>
      <c r="X37" s="54"/>
      <c r="Y37" s="54"/>
      <c r="Z37" s="54"/>
      <c r="AA37" s="54"/>
      <c r="AB37" s="122"/>
      <c r="AC37" s="118">
        <f t="shared" si="7"/>
        <v>0</v>
      </c>
      <c r="AD37" s="38" t="str">
        <f t="shared" si="8"/>
        <v/>
      </c>
      <c r="AE37" s="57"/>
      <c r="AF37" s="57"/>
      <c r="AG37" s="57"/>
      <c r="AH37" s="57"/>
      <c r="AI37" s="57"/>
      <c r="AJ37" s="57"/>
      <c r="AK37" s="57"/>
      <c r="AL37" s="57"/>
      <c r="AM37" s="57"/>
      <c r="AN37" s="57"/>
      <c r="AO37" s="57"/>
      <c r="AP37" s="58"/>
      <c r="AQ37" s="8">
        <f t="shared" si="9"/>
        <v>0</v>
      </c>
      <c r="AR37" s="38" t="str">
        <f t="shared" si="10"/>
        <v/>
      </c>
      <c r="AS37" s="57"/>
      <c r="AT37" s="57"/>
      <c r="AU37" s="57"/>
      <c r="AV37" s="57"/>
      <c r="AW37" s="57"/>
      <c r="AX37" s="57"/>
      <c r="AY37" s="57"/>
      <c r="AZ37" s="22">
        <f t="shared" si="11"/>
        <v>0</v>
      </c>
      <c r="BA37" s="38" t="str">
        <f t="shared" si="12"/>
        <v/>
      </c>
      <c r="BB37" s="144"/>
    </row>
    <row r="38" spans="1:54" s="9" customFormat="1" ht="18.5" customHeight="1" x14ac:dyDescent="0.2">
      <c r="A38" s="189"/>
      <c r="B38" s="190"/>
      <c r="C38" s="197">
        <v>30</v>
      </c>
      <c r="D38" s="224" t="str">
        <f t="shared" si="1"/>
        <v/>
      </c>
      <c r="E38" s="207" t="str">
        <f t="shared" si="2"/>
        <v/>
      </c>
      <c r="F38" s="208" t="str">
        <f t="shared" si="3"/>
        <v/>
      </c>
      <c r="G38" s="209"/>
      <c r="H38" s="220"/>
      <c r="I38" s="25"/>
      <c r="J38" s="50" t="str">
        <f t="shared" si="4"/>
        <v/>
      </c>
      <c r="K38" s="13"/>
      <c r="L38" s="13"/>
      <c r="M38" s="13"/>
      <c r="N38" s="13"/>
      <c r="O38" s="13"/>
      <c r="P38" s="13"/>
      <c r="Q38" s="13"/>
      <c r="R38" s="56" t="str">
        <f t="shared" si="0"/>
        <v/>
      </c>
      <c r="S38" s="113"/>
      <c r="T38" s="118">
        <f t="shared" si="5"/>
        <v>0</v>
      </c>
      <c r="U38" s="49" t="str">
        <f t="shared" si="6"/>
        <v/>
      </c>
      <c r="V38" s="14"/>
      <c r="W38" s="14"/>
      <c r="X38" s="14"/>
      <c r="Y38" s="14"/>
      <c r="Z38" s="14"/>
      <c r="AA38" s="14"/>
      <c r="AB38" s="123"/>
      <c r="AC38" s="118">
        <f t="shared" si="7"/>
        <v>0</v>
      </c>
      <c r="AD38" s="38" t="str">
        <f t="shared" si="8"/>
        <v/>
      </c>
      <c r="AE38" s="15"/>
      <c r="AF38" s="15"/>
      <c r="AG38" s="15"/>
      <c r="AH38" s="15"/>
      <c r="AI38" s="15"/>
      <c r="AJ38" s="15"/>
      <c r="AK38" s="15"/>
      <c r="AL38" s="15"/>
      <c r="AM38" s="15"/>
      <c r="AN38" s="15"/>
      <c r="AO38" s="15"/>
      <c r="AP38" s="16"/>
      <c r="AQ38" s="8">
        <f t="shared" si="9"/>
        <v>0</v>
      </c>
      <c r="AR38" s="38" t="str">
        <f t="shared" si="10"/>
        <v/>
      </c>
      <c r="AS38" s="15"/>
      <c r="AT38" s="15"/>
      <c r="AU38" s="15"/>
      <c r="AV38" s="15"/>
      <c r="AW38" s="15"/>
      <c r="AX38" s="15"/>
      <c r="AY38" s="15"/>
      <c r="AZ38" s="22">
        <f t="shared" si="11"/>
        <v>0</v>
      </c>
      <c r="BA38" s="38" t="str">
        <f t="shared" si="12"/>
        <v/>
      </c>
      <c r="BB38" s="143"/>
    </row>
    <row r="39" spans="1:54" s="9" customFormat="1" ht="18.5" customHeight="1" x14ac:dyDescent="0.2">
      <c r="A39" s="191"/>
      <c r="B39" s="192"/>
      <c r="C39" s="197">
        <v>31</v>
      </c>
      <c r="D39" s="224" t="str">
        <f t="shared" si="1"/>
        <v/>
      </c>
      <c r="E39" s="211" t="str">
        <f t="shared" si="2"/>
        <v/>
      </c>
      <c r="F39" s="212" t="str">
        <f t="shared" si="3"/>
        <v/>
      </c>
      <c r="G39" s="213"/>
      <c r="H39" s="221"/>
      <c r="I39" s="25"/>
      <c r="J39" s="50" t="str">
        <f t="shared" si="4"/>
        <v/>
      </c>
      <c r="K39" s="14"/>
      <c r="L39" s="14"/>
      <c r="M39" s="14"/>
      <c r="N39" s="14"/>
      <c r="O39" s="14"/>
      <c r="P39" s="14"/>
      <c r="Q39" s="14"/>
      <c r="R39" s="55" t="str">
        <f t="shared" si="0"/>
        <v/>
      </c>
      <c r="S39" s="123"/>
      <c r="T39" s="118">
        <f t="shared" si="5"/>
        <v>0</v>
      </c>
      <c r="U39" s="49" t="str">
        <f t="shared" si="6"/>
        <v/>
      </c>
      <c r="V39" s="54"/>
      <c r="W39" s="54"/>
      <c r="X39" s="54"/>
      <c r="Y39" s="54"/>
      <c r="Z39" s="54"/>
      <c r="AA39" s="54"/>
      <c r="AB39" s="122"/>
      <c r="AC39" s="118">
        <f t="shared" si="7"/>
        <v>0</v>
      </c>
      <c r="AD39" s="38" t="str">
        <f t="shared" si="8"/>
        <v/>
      </c>
      <c r="AE39" s="57"/>
      <c r="AF39" s="57"/>
      <c r="AG39" s="57"/>
      <c r="AH39" s="57"/>
      <c r="AI39" s="57"/>
      <c r="AJ39" s="57"/>
      <c r="AK39" s="57"/>
      <c r="AL39" s="57"/>
      <c r="AM39" s="57"/>
      <c r="AN39" s="57"/>
      <c r="AO39" s="57"/>
      <c r="AP39" s="58"/>
      <c r="AQ39" s="8">
        <f t="shared" si="9"/>
        <v>0</v>
      </c>
      <c r="AR39" s="38" t="str">
        <f t="shared" si="10"/>
        <v/>
      </c>
      <c r="AS39" s="57"/>
      <c r="AT39" s="57"/>
      <c r="AU39" s="57"/>
      <c r="AV39" s="57"/>
      <c r="AW39" s="57"/>
      <c r="AX39" s="57"/>
      <c r="AY39" s="57"/>
      <c r="AZ39" s="22">
        <f t="shared" si="11"/>
        <v>0</v>
      </c>
      <c r="BA39" s="38" t="str">
        <f t="shared" si="12"/>
        <v/>
      </c>
      <c r="BB39" s="144"/>
    </row>
    <row r="40" spans="1:54" s="9" customFormat="1" ht="18.5" customHeight="1" x14ac:dyDescent="0.2">
      <c r="A40" s="189"/>
      <c r="B40" s="190"/>
      <c r="C40" s="197">
        <v>32</v>
      </c>
      <c r="D40" s="224" t="str">
        <f t="shared" si="1"/>
        <v/>
      </c>
      <c r="E40" s="207" t="str">
        <f t="shared" si="2"/>
        <v/>
      </c>
      <c r="F40" s="208" t="str">
        <f t="shared" si="3"/>
        <v/>
      </c>
      <c r="G40" s="209"/>
      <c r="H40" s="220"/>
      <c r="I40" s="25"/>
      <c r="J40" s="50" t="str">
        <f t="shared" si="4"/>
        <v/>
      </c>
      <c r="K40" s="13"/>
      <c r="L40" s="13"/>
      <c r="M40" s="13"/>
      <c r="N40" s="13"/>
      <c r="O40" s="13"/>
      <c r="P40" s="13"/>
      <c r="Q40" s="13"/>
      <c r="R40" s="56" t="str">
        <f t="shared" si="0"/>
        <v/>
      </c>
      <c r="S40" s="113"/>
      <c r="T40" s="118">
        <f t="shared" si="5"/>
        <v>0</v>
      </c>
      <c r="U40" s="49" t="str">
        <f t="shared" si="6"/>
        <v/>
      </c>
      <c r="V40" s="14"/>
      <c r="W40" s="14"/>
      <c r="X40" s="14"/>
      <c r="Y40" s="14"/>
      <c r="Z40" s="14"/>
      <c r="AA40" s="14"/>
      <c r="AB40" s="123"/>
      <c r="AC40" s="118">
        <f t="shared" si="7"/>
        <v>0</v>
      </c>
      <c r="AD40" s="38" t="str">
        <f t="shared" si="8"/>
        <v/>
      </c>
      <c r="AE40" s="15"/>
      <c r="AF40" s="15"/>
      <c r="AG40" s="15"/>
      <c r="AH40" s="15"/>
      <c r="AI40" s="15"/>
      <c r="AJ40" s="15"/>
      <c r="AK40" s="15"/>
      <c r="AL40" s="15"/>
      <c r="AM40" s="15"/>
      <c r="AN40" s="15"/>
      <c r="AO40" s="15"/>
      <c r="AP40" s="16"/>
      <c r="AQ40" s="8">
        <f t="shared" si="9"/>
        <v>0</v>
      </c>
      <c r="AR40" s="38" t="str">
        <f t="shared" si="10"/>
        <v/>
      </c>
      <c r="AS40" s="15"/>
      <c r="AT40" s="15"/>
      <c r="AU40" s="15"/>
      <c r="AV40" s="15"/>
      <c r="AW40" s="15"/>
      <c r="AX40" s="15"/>
      <c r="AY40" s="15"/>
      <c r="AZ40" s="22">
        <f t="shared" si="11"/>
        <v>0</v>
      </c>
      <c r="BA40" s="38" t="str">
        <f t="shared" si="12"/>
        <v/>
      </c>
      <c r="BB40" s="143"/>
    </row>
    <row r="41" spans="1:54" s="9" customFormat="1" ht="18.5" customHeight="1" x14ac:dyDescent="0.2">
      <c r="A41" s="191"/>
      <c r="B41" s="192"/>
      <c r="C41" s="197">
        <v>33</v>
      </c>
      <c r="D41" s="224" t="str">
        <f t="shared" si="1"/>
        <v/>
      </c>
      <c r="E41" s="211" t="str">
        <f t="shared" si="2"/>
        <v/>
      </c>
      <c r="F41" s="212" t="str">
        <f t="shared" si="3"/>
        <v/>
      </c>
      <c r="G41" s="213"/>
      <c r="H41" s="221"/>
      <c r="I41" s="25"/>
      <c r="J41" s="50" t="str">
        <f t="shared" si="4"/>
        <v/>
      </c>
      <c r="K41" s="14"/>
      <c r="L41" s="14"/>
      <c r="M41" s="14"/>
      <c r="N41" s="14"/>
      <c r="O41" s="14"/>
      <c r="P41" s="14"/>
      <c r="Q41" s="14"/>
      <c r="R41" s="55" t="str">
        <f t="shared" si="0"/>
        <v/>
      </c>
      <c r="S41" s="123"/>
      <c r="T41" s="118">
        <f t="shared" si="5"/>
        <v>0</v>
      </c>
      <c r="U41" s="49" t="str">
        <f t="shared" si="6"/>
        <v/>
      </c>
      <c r="V41" s="54"/>
      <c r="W41" s="54"/>
      <c r="X41" s="54"/>
      <c r="Y41" s="54"/>
      <c r="Z41" s="54"/>
      <c r="AA41" s="54"/>
      <c r="AB41" s="122"/>
      <c r="AC41" s="118">
        <f t="shared" si="7"/>
        <v>0</v>
      </c>
      <c r="AD41" s="38" t="str">
        <f t="shared" si="8"/>
        <v/>
      </c>
      <c r="AE41" s="57"/>
      <c r="AF41" s="57"/>
      <c r="AG41" s="57"/>
      <c r="AH41" s="57"/>
      <c r="AI41" s="57"/>
      <c r="AJ41" s="57"/>
      <c r="AK41" s="57"/>
      <c r="AL41" s="57"/>
      <c r="AM41" s="57"/>
      <c r="AN41" s="57"/>
      <c r="AO41" s="57"/>
      <c r="AP41" s="58"/>
      <c r="AQ41" s="8">
        <f t="shared" si="9"/>
        <v>0</v>
      </c>
      <c r="AR41" s="38" t="str">
        <f t="shared" si="10"/>
        <v/>
      </c>
      <c r="AS41" s="57"/>
      <c r="AT41" s="57"/>
      <c r="AU41" s="57"/>
      <c r="AV41" s="57"/>
      <c r="AW41" s="57"/>
      <c r="AX41" s="57"/>
      <c r="AY41" s="57"/>
      <c r="AZ41" s="22">
        <f t="shared" si="11"/>
        <v>0</v>
      </c>
      <c r="BA41" s="38" t="str">
        <f t="shared" si="12"/>
        <v/>
      </c>
      <c r="BB41" s="144"/>
    </row>
    <row r="42" spans="1:54" s="9" customFormat="1" ht="18.5" customHeight="1" x14ac:dyDescent="0.2">
      <c r="A42" s="189"/>
      <c r="B42" s="190"/>
      <c r="C42" s="197">
        <v>34</v>
      </c>
      <c r="D42" s="224" t="str">
        <f t="shared" si="1"/>
        <v/>
      </c>
      <c r="E42" s="207" t="str">
        <f t="shared" si="2"/>
        <v/>
      </c>
      <c r="F42" s="208" t="str">
        <f t="shared" si="3"/>
        <v/>
      </c>
      <c r="G42" s="209"/>
      <c r="H42" s="220"/>
      <c r="I42" s="25"/>
      <c r="J42" s="50" t="str">
        <f t="shared" si="4"/>
        <v/>
      </c>
      <c r="K42" s="13"/>
      <c r="L42" s="13"/>
      <c r="M42" s="13"/>
      <c r="N42" s="13"/>
      <c r="O42" s="13"/>
      <c r="P42" s="13"/>
      <c r="Q42" s="13"/>
      <c r="R42" s="56" t="str">
        <f t="shared" si="0"/>
        <v/>
      </c>
      <c r="S42" s="113"/>
      <c r="T42" s="118">
        <f t="shared" si="5"/>
        <v>0</v>
      </c>
      <c r="U42" s="49" t="str">
        <f t="shared" si="6"/>
        <v/>
      </c>
      <c r="V42" s="14"/>
      <c r="W42" s="14"/>
      <c r="X42" s="14"/>
      <c r="Y42" s="14"/>
      <c r="Z42" s="14"/>
      <c r="AA42" s="14"/>
      <c r="AB42" s="123"/>
      <c r="AC42" s="118">
        <f t="shared" si="7"/>
        <v>0</v>
      </c>
      <c r="AD42" s="38" t="str">
        <f t="shared" si="8"/>
        <v/>
      </c>
      <c r="AE42" s="15"/>
      <c r="AF42" s="15"/>
      <c r="AG42" s="15"/>
      <c r="AH42" s="15"/>
      <c r="AI42" s="15"/>
      <c r="AJ42" s="15"/>
      <c r="AK42" s="15"/>
      <c r="AL42" s="15"/>
      <c r="AM42" s="15"/>
      <c r="AN42" s="15"/>
      <c r="AO42" s="15"/>
      <c r="AP42" s="16"/>
      <c r="AQ42" s="8">
        <f t="shared" si="9"/>
        <v>0</v>
      </c>
      <c r="AR42" s="38" t="str">
        <f t="shared" si="10"/>
        <v/>
      </c>
      <c r="AS42" s="15"/>
      <c r="AT42" s="15"/>
      <c r="AU42" s="15"/>
      <c r="AV42" s="15"/>
      <c r="AW42" s="15"/>
      <c r="AX42" s="15"/>
      <c r="AY42" s="15"/>
      <c r="AZ42" s="22">
        <f t="shared" si="11"/>
        <v>0</v>
      </c>
      <c r="BA42" s="38" t="str">
        <f t="shared" si="12"/>
        <v/>
      </c>
      <c r="BB42" s="143"/>
    </row>
    <row r="43" spans="1:54" s="9" customFormat="1" ht="18.5" customHeight="1" thickBot="1" x14ac:dyDescent="0.25">
      <c r="A43" s="193"/>
      <c r="B43" s="194"/>
      <c r="C43" s="199">
        <v>35</v>
      </c>
      <c r="D43" s="225" t="str">
        <f t="shared" si="1"/>
        <v/>
      </c>
      <c r="E43" s="215" t="str">
        <f t="shared" si="2"/>
        <v/>
      </c>
      <c r="F43" s="216" t="str">
        <f t="shared" si="3"/>
        <v/>
      </c>
      <c r="G43" s="217"/>
      <c r="H43" s="222"/>
      <c r="I43" s="25"/>
      <c r="J43" s="50" t="str">
        <f t="shared" si="4"/>
        <v/>
      </c>
      <c r="K43" s="14"/>
      <c r="L43" s="14"/>
      <c r="M43" s="14"/>
      <c r="N43" s="14"/>
      <c r="O43" s="14"/>
      <c r="P43" s="14"/>
      <c r="Q43" s="14"/>
      <c r="R43" s="55" t="str">
        <f t="shared" si="0"/>
        <v/>
      </c>
      <c r="S43" s="123"/>
      <c r="T43" s="118">
        <f t="shared" si="5"/>
        <v>0</v>
      </c>
      <c r="U43" s="49" t="str">
        <f t="shared" si="6"/>
        <v/>
      </c>
      <c r="V43" s="54"/>
      <c r="W43" s="54"/>
      <c r="X43" s="54"/>
      <c r="Y43" s="54"/>
      <c r="Z43" s="54"/>
      <c r="AA43" s="54"/>
      <c r="AB43" s="122"/>
      <c r="AC43" s="118">
        <f t="shared" si="7"/>
        <v>0</v>
      </c>
      <c r="AD43" s="38" t="str">
        <f t="shared" si="8"/>
        <v/>
      </c>
      <c r="AE43" s="57"/>
      <c r="AF43" s="57"/>
      <c r="AG43" s="57"/>
      <c r="AH43" s="57"/>
      <c r="AI43" s="57"/>
      <c r="AJ43" s="57"/>
      <c r="AK43" s="57"/>
      <c r="AL43" s="57"/>
      <c r="AM43" s="57"/>
      <c r="AN43" s="57"/>
      <c r="AO43" s="57"/>
      <c r="AP43" s="58"/>
      <c r="AQ43" s="8">
        <f t="shared" si="9"/>
        <v>0</v>
      </c>
      <c r="AR43" s="38" t="str">
        <f t="shared" si="10"/>
        <v/>
      </c>
      <c r="AS43" s="57"/>
      <c r="AT43" s="57"/>
      <c r="AU43" s="57"/>
      <c r="AV43" s="57"/>
      <c r="AW43" s="57"/>
      <c r="AX43" s="57"/>
      <c r="AY43" s="57"/>
      <c r="AZ43" s="22">
        <f t="shared" si="11"/>
        <v>0</v>
      </c>
      <c r="BA43" s="38" t="str">
        <f t="shared" si="12"/>
        <v/>
      </c>
      <c r="BB43" s="144"/>
    </row>
    <row r="44" spans="1:54" s="46" customFormat="1" ht="18.5" customHeight="1" thickTop="1" x14ac:dyDescent="0.25">
      <c r="A44" s="46" t="s">
        <v>22</v>
      </c>
      <c r="B44" s="127" t="str">
        <f>IF(SUM(B9:B43)=0,"",(SUM(B9:B43)/B45))</f>
        <v/>
      </c>
      <c r="C44" s="47"/>
      <c r="D44" s="46" t="str">
        <f>IF(SUM(D9:D43)=0,"",(SUM(D9:D43)/D45))</f>
        <v/>
      </c>
      <c r="E44" s="46" t="str">
        <f t="shared" ref="E44:BA44" si="13">IF(SUM(E9:E43)=0,"",(SUM(E9:E43)/E45))</f>
        <v/>
      </c>
      <c r="F44" s="46" t="str">
        <f t="shared" si="13"/>
        <v/>
      </c>
      <c r="G44" s="46" t="str">
        <f t="shared" si="13"/>
        <v/>
      </c>
      <c r="H44" s="48" t="str">
        <f t="shared" si="13"/>
        <v/>
      </c>
      <c r="I44" s="46" t="str">
        <f t="shared" si="13"/>
        <v/>
      </c>
      <c r="J44" s="46" t="str">
        <f t="shared" si="13"/>
        <v/>
      </c>
      <c r="K44" s="46" t="str">
        <f t="shared" si="13"/>
        <v/>
      </c>
      <c r="L44" s="46" t="str">
        <f t="shared" si="13"/>
        <v/>
      </c>
      <c r="M44" s="46" t="str">
        <f t="shared" si="13"/>
        <v/>
      </c>
      <c r="N44" s="46" t="str">
        <f t="shared" si="13"/>
        <v/>
      </c>
      <c r="O44" s="46" t="str">
        <f t="shared" si="13"/>
        <v/>
      </c>
      <c r="P44" s="46" t="str">
        <f t="shared" si="13"/>
        <v/>
      </c>
      <c r="Q44" s="46" t="str">
        <f t="shared" si="13"/>
        <v/>
      </c>
      <c r="R44" s="46" t="str">
        <f>IF(SUM(R9:R43)=0,"",(SUM(R9:R43)/R45))</f>
        <v/>
      </c>
      <c r="S44" s="46" t="str">
        <f t="shared" si="13"/>
        <v/>
      </c>
      <c r="T44" s="48"/>
      <c r="U44" s="46" t="str">
        <f t="shared" si="13"/>
        <v/>
      </c>
      <c r="V44" s="46" t="str">
        <f t="shared" si="13"/>
        <v/>
      </c>
      <c r="W44" s="46" t="str">
        <f t="shared" si="13"/>
        <v/>
      </c>
      <c r="X44" s="46" t="str">
        <f t="shared" si="13"/>
        <v/>
      </c>
      <c r="Y44" s="46" t="str">
        <f t="shared" si="13"/>
        <v/>
      </c>
      <c r="Z44" s="46" t="str">
        <f t="shared" si="13"/>
        <v/>
      </c>
      <c r="AA44" s="46" t="str">
        <f t="shared" si="13"/>
        <v/>
      </c>
      <c r="AB44" s="46" t="str">
        <f t="shared" si="13"/>
        <v/>
      </c>
      <c r="AC44" s="48"/>
      <c r="AD44" s="46" t="str">
        <f t="shared" si="13"/>
        <v/>
      </c>
      <c r="AE44" s="46" t="str">
        <f t="shared" si="13"/>
        <v/>
      </c>
      <c r="AF44" s="46" t="str">
        <f t="shared" si="13"/>
        <v/>
      </c>
      <c r="AG44" s="46" t="str">
        <f t="shared" si="13"/>
        <v/>
      </c>
      <c r="AH44" s="46" t="str">
        <f t="shared" si="13"/>
        <v/>
      </c>
      <c r="AI44" s="46" t="str">
        <f t="shared" si="13"/>
        <v/>
      </c>
      <c r="AJ44" s="46" t="str">
        <f t="shared" si="13"/>
        <v/>
      </c>
      <c r="AK44" s="46" t="str">
        <f t="shared" si="13"/>
        <v/>
      </c>
      <c r="AL44" s="46" t="str">
        <f t="shared" si="13"/>
        <v/>
      </c>
      <c r="AM44" s="46" t="str">
        <f t="shared" si="13"/>
        <v/>
      </c>
      <c r="AN44" s="46" t="str">
        <f t="shared" si="13"/>
        <v/>
      </c>
      <c r="AO44" s="46" t="str">
        <f t="shared" si="13"/>
        <v/>
      </c>
      <c r="AP44" s="48" t="str">
        <f t="shared" si="13"/>
        <v/>
      </c>
      <c r="AQ44" s="46" t="str">
        <f t="shared" si="13"/>
        <v/>
      </c>
      <c r="AR44" s="46" t="str">
        <f t="shared" si="13"/>
        <v/>
      </c>
      <c r="AS44" s="46" t="str">
        <f t="shared" si="13"/>
        <v/>
      </c>
      <c r="AT44" s="46" t="str">
        <f t="shared" si="13"/>
        <v/>
      </c>
      <c r="AU44" s="46" t="str">
        <f t="shared" si="13"/>
        <v/>
      </c>
      <c r="AV44" s="46" t="str">
        <f t="shared" si="13"/>
        <v/>
      </c>
      <c r="AW44" s="46" t="str">
        <f t="shared" si="13"/>
        <v/>
      </c>
      <c r="AX44" s="46" t="str">
        <f t="shared" si="13"/>
        <v/>
      </c>
      <c r="AY44" s="46" t="str">
        <f t="shared" si="13"/>
        <v/>
      </c>
      <c r="AZ44" s="46" t="str">
        <f t="shared" si="13"/>
        <v/>
      </c>
      <c r="BA44" s="46" t="str">
        <f t="shared" si="13"/>
        <v/>
      </c>
    </row>
    <row r="45" spans="1:54" s="42" customFormat="1" ht="18.5" customHeight="1" x14ac:dyDescent="0.25">
      <c r="A45" s="40" t="s">
        <v>2</v>
      </c>
      <c r="B45" s="126">
        <f t="shared" ref="B45:I45" si="14">COUNT(B9:B43)</f>
        <v>0</v>
      </c>
      <c r="C45" s="41"/>
      <c r="D45" s="42">
        <f t="shared" si="14"/>
        <v>0</v>
      </c>
      <c r="E45" s="42">
        <f t="shared" si="14"/>
        <v>0</v>
      </c>
      <c r="F45" s="42">
        <f t="shared" si="14"/>
        <v>0</v>
      </c>
      <c r="H45" s="43">
        <f t="shared" si="14"/>
        <v>0</v>
      </c>
      <c r="I45" s="42">
        <f t="shared" si="14"/>
        <v>0</v>
      </c>
      <c r="J45" s="42">
        <f>COUNT(J9:J43)</f>
        <v>0</v>
      </c>
      <c r="K45" s="42">
        <f>COUNT(K9:K43)</f>
        <v>0</v>
      </c>
      <c r="L45" s="42">
        <f t="shared" ref="L45:BA45" si="15">COUNT(L9:L43)</f>
        <v>0</v>
      </c>
      <c r="M45" s="42">
        <f t="shared" si="15"/>
        <v>0</v>
      </c>
      <c r="N45" s="42">
        <f t="shared" si="15"/>
        <v>0</v>
      </c>
      <c r="O45" s="42">
        <f t="shared" si="15"/>
        <v>0</v>
      </c>
      <c r="P45" s="42">
        <f t="shared" si="15"/>
        <v>0</v>
      </c>
      <c r="Q45" s="42">
        <f t="shared" si="15"/>
        <v>0</v>
      </c>
      <c r="R45" s="42">
        <f>COUNT(R9:R43)</f>
        <v>0</v>
      </c>
      <c r="S45" s="40">
        <f t="shared" si="15"/>
        <v>0</v>
      </c>
      <c r="T45" s="43"/>
      <c r="U45" s="42">
        <f t="shared" si="15"/>
        <v>0</v>
      </c>
      <c r="V45" s="42">
        <f t="shared" si="15"/>
        <v>0</v>
      </c>
      <c r="W45" s="42">
        <f t="shared" si="15"/>
        <v>0</v>
      </c>
      <c r="X45" s="42">
        <f t="shared" si="15"/>
        <v>0</v>
      </c>
      <c r="Y45" s="42">
        <f t="shared" si="15"/>
        <v>0</v>
      </c>
      <c r="Z45" s="42">
        <f t="shared" si="15"/>
        <v>0</v>
      </c>
      <c r="AA45" s="42">
        <f t="shared" si="15"/>
        <v>0</v>
      </c>
      <c r="AB45" s="40">
        <f t="shared" si="15"/>
        <v>0</v>
      </c>
      <c r="AC45" s="43"/>
      <c r="AD45" s="42">
        <f t="shared" si="15"/>
        <v>0</v>
      </c>
      <c r="AE45" s="42">
        <f t="shared" si="15"/>
        <v>0</v>
      </c>
      <c r="AF45" s="42">
        <f t="shared" si="15"/>
        <v>0</v>
      </c>
      <c r="AG45" s="42">
        <f t="shared" si="15"/>
        <v>0</v>
      </c>
      <c r="AH45" s="42">
        <f t="shared" si="15"/>
        <v>0</v>
      </c>
      <c r="AI45" s="42">
        <f t="shared" si="15"/>
        <v>0</v>
      </c>
      <c r="AJ45" s="42">
        <f t="shared" si="15"/>
        <v>0</v>
      </c>
      <c r="AK45" s="42">
        <f t="shared" si="15"/>
        <v>0</v>
      </c>
      <c r="AL45" s="42">
        <f t="shared" si="15"/>
        <v>0</v>
      </c>
      <c r="AM45" s="42">
        <f t="shared" si="15"/>
        <v>0</v>
      </c>
      <c r="AN45" s="42">
        <f t="shared" si="15"/>
        <v>0</v>
      </c>
      <c r="AO45" s="42">
        <f t="shared" si="15"/>
        <v>0</v>
      </c>
      <c r="AP45" s="43">
        <f t="shared" si="15"/>
        <v>0</v>
      </c>
      <c r="AQ45" s="42">
        <f t="shared" si="15"/>
        <v>35</v>
      </c>
      <c r="AR45" s="42">
        <f t="shared" si="15"/>
        <v>0</v>
      </c>
      <c r="AS45" s="42">
        <f t="shared" si="15"/>
        <v>0</v>
      </c>
      <c r="AT45" s="42">
        <f t="shared" si="15"/>
        <v>0</v>
      </c>
      <c r="AU45" s="42">
        <f t="shared" si="15"/>
        <v>0</v>
      </c>
      <c r="AV45" s="42">
        <f t="shared" si="15"/>
        <v>0</v>
      </c>
      <c r="AW45" s="42">
        <f t="shared" si="15"/>
        <v>0</v>
      </c>
      <c r="AX45" s="42">
        <f t="shared" si="15"/>
        <v>0</v>
      </c>
      <c r="AY45" s="42">
        <f t="shared" si="15"/>
        <v>0</v>
      </c>
      <c r="AZ45" s="42">
        <f t="shared" si="15"/>
        <v>35</v>
      </c>
      <c r="BA45" s="42">
        <f t="shared" si="15"/>
        <v>0</v>
      </c>
    </row>
    <row r="46" spans="1:54" ht="8.5" hidden="1" customHeight="1" thickTop="1" x14ac:dyDescent="0.25">
      <c r="B46" s="10"/>
      <c r="C46" s="10"/>
    </row>
    <row r="47" spans="1:54" s="51" customFormat="1" ht="21" x14ac:dyDescent="0.25">
      <c r="A47" s="128" t="s">
        <v>41</v>
      </c>
      <c r="B47" s="52">
        <f>COUNTIF(B$9:B$43,"&lt;2")</f>
        <v>0</v>
      </c>
      <c r="C47" s="111">
        <v>1</v>
      </c>
      <c r="D47" s="52">
        <f>COUNTIF(D$9:D$43,"&lt;2")</f>
        <v>0</v>
      </c>
      <c r="E47" s="52">
        <f>COUNTIF(E$9:E$43,"&lt;2")</f>
        <v>0</v>
      </c>
      <c r="F47" s="52">
        <f t="shared" ref="F47:BA47" si="16">COUNTIF(F$9:F$43,"&lt;2")</f>
        <v>0</v>
      </c>
      <c r="G47" s="52">
        <f t="shared" si="16"/>
        <v>0</v>
      </c>
      <c r="H47" s="53">
        <f t="shared" si="16"/>
        <v>0</v>
      </c>
      <c r="I47" s="52">
        <f t="shared" si="16"/>
        <v>0</v>
      </c>
      <c r="J47" s="52">
        <f t="shared" si="16"/>
        <v>0</v>
      </c>
      <c r="K47" s="52">
        <f t="shared" si="16"/>
        <v>0</v>
      </c>
      <c r="L47" s="52">
        <f t="shared" si="16"/>
        <v>0</v>
      </c>
      <c r="M47" s="52">
        <f t="shared" si="16"/>
        <v>0</v>
      </c>
      <c r="N47" s="52">
        <f t="shared" si="16"/>
        <v>0</v>
      </c>
      <c r="O47" s="52">
        <f t="shared" si="16"/>
        <v>0</v>
      </c>
      <c r="P47" s="52">
        <f t="shared" si="16"/>
        <v>0</v>
      </c>
      <c r="Q47" s="52">
        <f t="shared" si="16"/>
        <v>0</v>
      </c>
      <c r="R47" s="52">
        <f t="shared" si="16"/>
        <v>0</v>
      </c>
      <c r="S47" s="114">
        <f t="shared" si="16"/>
        <v>0</v>
      </c>
      <c r="T47" s="120">
        <v>1</v>
      </c>
      <c r="U47" s="52">
        <f t="shared" si="16"/>
        <v>0</v>
      </c>
      <c r="V47" s="52">
        <f t="shared" si="16"/>
        <v>0</v>
      </c>
      <c r="W47" s="52">
        <f t="shared" si="16"/>
        <v>0</v>
      </c>
      <c r="X47" s="52">
        <f t="shared" si="16"/>
        <v>0</v>
      </c>
      <c r="Y47" s="52">
        <f t="shared" si="16"/>
        <v>0</v>
      </c>
      <c r="Z47" s="52">
        <f t="shared" si="16"/>
        <v>0</v>
      </c>
      <c r="AA47" s="52">
        <f t="shared" si="16"/>
        <v>0</v>
      </c>
      <c r="AB47" s="114">
        <f t="shared" si="16"/>
        <v>0</v>
      </c>
      <c r="AC47" s="120">
        <v>1</v>
      </c>
      <c r="AD47" s="52">
        <f t="shared" si="16"/>
        <v>0</v>
      </c>
      <c r="AE47" s="52">
        <f t="shared" si="16"/>
        <v>0</v>
      </c>
      <c r="AF47" s="52">
        <f t="shared" si="16"/>
        <v>0</v>
      </c>
      <c r="AG47" s="52">
        <f t="shared" si="16"/>
        <v>0</v>
      </c>
      <c r="AH47" s="52">
        <f t="shared" si="16"/>
        <v>0</v>
      </c>
      <c r="AI47" s="52">
        <f t="shared" si="16"/>
        <v>0</v>
      </c>
      <c r="AJ47" s="52">
        <f t="shared" si="16"/>
        <v>0</v>
      </c>
      <c r="AK47" s="52">
        <f t="shared" si="16"/>
        <v>0</v>
      </c>
      <c r="AL47" s="52">
        <f t="shared" si="16"/>
        <v>0</v>
      </c>
      <c r="AM47" s="52">
        <f t="shared" si="16"/>
        <v>0</v>
      </c>
      <c r="AN47" s="52">
        <f t="shared" si="16"/>
        <v>0</v>
      </c>
      <c r="AO47" s="52">
        <f t="shared" si="16"/>
        <v>0</v>
      </c>
      <c r="AP47" s="53">
        <f t="shared" si="16"/>
        <v>0</v>
      </c>
      <c r="AQ47" s="52">
        <f t="shared" si="16"/>
        <v>35</v>
      </c>
      <c r="AR47" s="52">
        <f t="shared" si="16"/>
        <v>0</v>
      </c>
      <c r="AS47" s="52">
        <f t="shared" si="16"/>
        <v>0</v>
      </c>
      <c r="AT47" s="52">
        <f t="shared" si="16"/>
        <v>0</v>
      </c>
      <c r="AU47" s="52">
        <f t="shared" si="16"/>
        <v>0</v>
      </c>
      <c r="AV47" s="52">
        <f t="shared" si="16"/>
        <v>0</v>
      </c>
      <c r="AW47" s="52">
        <f t="shared" si="16"/>
        <v>0</v>
      </c>
      <c r="AX47" s="52">
        <f t="shared" si="16"/>
        <v>0</v>
      </c>
      <c r="AY47" s="52">
        <f t="shared" si="16"/>
        <v>0</v>
      </c>
      <c r="AZ47" s="52">
        <f t="shared" si="16"/>
        <v>35</v>
      </c>
      <c r="BA47" s="52">
        <f t="shared" si="16"/>
        <v>0</v>
      </c>
    </row>
    <row r="48" spans="1:54" s="51" customFormat="1" ht="21" x14ac:dyDescent="0.25">
      <c r="A48" s="128"/>
      <c r="B48" s="52">
        <f>COUNTIF(B$9:B$43,"&lt;3")-SUM(B47)</f>
        <v>0</v>
      </c>
      <c r="C48" s="111">
        <v>2</v>
      </c>
      <c r="D48" s="52">
        <f t="shared" ref="D48:BA48" si="17">COUNTIF(D$9:D$43,"&lt;3")-SUM(D47)</f>
        <v>0</v>
      </c>
      <c r="E48" s="52">
        <f t="shared" si="17"/>
        <v>0</v>
      </c>
      <c r="F48" s="52">
        <f t="shared" si="17"/>
        <v>0</v>
      </c>
      <c r="G48" s="52">
        <f t="shared" si="17"/>
        <v>0</v>
      </c>
      <c r="H48" s="53">
        <f t="shared" si="17"/>
        <v>0</v>
      </c>
      <c r="I48" s="52">
        <f t="shared" si="17"/>
        <v>0</v>
      </c>
      <c r="J48" s="52">
        <f t="shared" si="17"/>
        <v>0</v>
      </c>
      <c r="K48" s="52">
        <f t="shared" si="17"/>
        <v>0</v>
      </c>
      <c r="L48" s="52">
        <f t="shared" si="17"/>
        <v>0</v>
      </c>
      <c r="M48" s="52">
        <f t="shared" si="17"/>
        <v>0</v>
      </c>
      <c r="N48" s="52">
        <f t="shared" si="17"/>
        <v>0</v>
      </c>
      <c r="O48" s="52">
        <f t="shared" si="17"/>
        <v>0</v>
      </c>
      <c r="P48" s="52">
        <f t="shared" si="17"/>
        <v>0</v>
      </c>
      <c r="Q48" s="52">
        <f t="shared" si="17"/>
        <v>0</v>
      </c>
      <c r="R48" s="52">
        <f t="shared" si="17"/>
        <v>0</v>
      </c>
      <c r="S48" s="114">
        <f t="shared" si="17"/>
        <v>0</v>
      </c>
      <c r="T48" s="120">
        <v>2</v>
      </c>
      <c r="U48" s="52">
        <f t="shared" si="17"/>
        <v>0</v>
      </c>
      <c r="V48" s="52">
        <f t="shared" si="17"/>
        <v>0</v>
      </c>
      <c r="W48" s="52">
        <f t="shared" si="17"/>
        <v>0</v>
      </c>
      <c r="X48" s="52">
        <f t="shared" si="17"/>
        <v>0</v>
      </c>
      <c r="Y48" s="52">
        <f t="shared" si="17"/>
        <v>0</v>
      </c>
      <c r="Z48" s="52">
        <f t="shared" si="17"/>
        <v>0</v>
      </c>
      <c r="AA48" s="52">
        <f t="shared" si="17"/>
        <v>0</v>
      </c>
      <c r="AB48" s="114">
        <f t="shared" si="17"/>
        <v>0</v>
      </c>
      <c r="AC48" s="120">
        <v>2</v>
      </c>
      <c r="AD48" s="52">
        <f t="shared" si="17"/>
        <v>0</v>
      </c>
      <c r="AE48" s="52">
        <f t="shared" si="17"/>
        <v>0</v>
      </c>
      <c r="AF48" s="52">
        <f t="shared" si="17"/>
        <v>0</v>
      </c>
      <c r="AG48" s="52">
        <f t="shared" si="17"/>
        <v>0</v>
      </c>
      <c r="AH48" s="52">
        <f t="shared" si="17"/>
        <v>0</v>
      </c>
      <c r="AI48" s="52">
        <f t="shared" si="17"/>
        <v>0</v>
      </c>
      <c r="AJ48" s="52">
        <f t="shared" si="17"/>
        <v>0</v>
      </c>
      <c r="AK48" s="52">
        <f t="shared" si="17"/>
        <v>0</v>
      </c>
      <c r="AL48" s="52">
        <f t="shared" si="17"/>
        <v>0</v>
      </c>
      <c r="AM48" s="52">
        <f t="shared" si="17"/>
        <v>0</v>
      </c>
      <c r="AN48" s="52">
        <f t="shared" si="17"/>
        <v>0</v>
      </c>
      <c r="AO48" s="52">
        <f t="shared" si="17"/>
        <v>0</v>
      </c>
      <c r="AP48" s="53">
        <f t="shared" si="17"/>
        <v>0</v>
      </c>
      <c r="AQ48" s="52">
        <f t="shared" si="17"/>
        <v>0</v>
      </c>
      <c r="AR48" s="52">
        <f t="shared" si="17"/>
        <v>0</v>
      </c>
      <c r="AS48" s="52">
        <f t="shared" si="17"/>
        <v>0</v>
      </c>
      <c r="AT48" s="52">
        <f t="shared" si="17"/>
        <v>0</v>
      </c>
      <c r="AU48" s="52">
        <f t="shared" si="17"/>
        <v>0</v>
      </c>
      <c r="AV48" s="52">
        <f t="shared" si="17"/>
        <v>0</v>
      </c>
      <c r="AW48" s="52">
        <f t="shared" si="17"/>
        <v>0</v>
      </c>
      <c r="AX48" s="52">
        <f t="shared" si="17"/>
        <v>0</v>
      </c>
      <c r="AY48" s="52">
        <f t="shared" si="17"/>
        <v>0</v>
      </c>
      <c r="AZ48" s="52">
        <f t="shared" si="17"/>
        <v>0</v>
      </c>
      <c r="BA48" s="52">
        <f t="shared" si="17"/>
        <v>0</v>
      </c>
    </row>
    <row r="49" spans="1:53" s="51" customFormat="1" ht="21" x14ac:dyDescent="0.25">
      <c r="A49" s="128"/>
      <c r="B49" s="52">
        <f>COUNTIF(B$9:B$43,"&lt;4")-SUM(B47:B48)</f>
        <v>0</v>
      </c>
      <c r="C49" s="111">
        <v>3</v>
      </c>
      <c r="D49" s="52">
        <f>COUNTIF(D$9:D$43,"&lt;4")-SUM(D47:D48)</f>
        <v>0</v>
      </c>
      <c r="E49" s="52">
        <f>COUNTIF(E$9:E$43,"&lt;4")-SUM(E47:E48)</f>
        <v>0</v>
      </c>
      <c r="F49" s="52">
        <f t="shared" ref="F49:BA49" si="18">COUNTIF(F$9:F$43,"&lt;4")-SUM(F47:F48)</f>
        <v>0</v>
      </c>
      <c r="G49" s="52">
        <f t="shared" si="18"/>
        <v>0</v>
      </c>
      <c r="H49" s="53">
        <f t="shared" si="18"/>
        <v>0</v>
      </c>
      <c r="I49" s="52">
        <f t="shared" si="18"/>
        <v>0</v>
      </c>
      <c r="J49" s="52">
        <f t="shared" si="18"/>
        <v>0</v>
      </c>
      <c r="K49" s="52">
        <f t="shared" si="18"/>
        <v>0</v>
      </c>
      <c r="L49" s="52">
        <f t="shared" si="18"/>
        <v>0</v>
      </c>
      <c r="M49" s="52">
        <f t="shared" si="18"/>
        <v>0</v>
      </c>
      <c r="N49" s="52">
        <f t="shared" si="18"/>
        <v>0</v>
      </c>
      <c r="O49" s="52">
        <f t="shared" si="18"/>
        <v>0</v>
      </c>
      <c r="P49" s="52">
        <f t="shared" si="18"/>
        <v>0</v>
      </c>
      <c r="Q49" s="52">
        <f t="shared" si="18"/>
        <v>0</v>
      </c>
      <c r="R49" s="52">
        <f t="shared" si="18"/>
        <v>0</v>
      </c>
      <c r="S49" s="114">
        <f t="shared" si="18"/>
        <v>0</v>
      </c>
      <c r="T49" s="120">
        <v>3</v>
      </c>
      <c r="U49" s="52">
        <f t="shared" si="18"/>
        <v>0</v>
      </c>
      <c r="V49" s="52">
        <f t="shared" si="18"/>
        <v>0</v>
      </c>
      <c r="W49" s="52">
        <f t="shared" si="18"/>
        <v>0</v>
      </c>
      <c r="X49" s="52">
        <f t="shared" si="18"/>
        <v>0</v>
      </c>
      <c r="Y49" s="52">
        <f t="shared" si="18"/>
        <v>0</v>
      </c>
      <c r="Z49" s="52">
        <f t="shared" si="18"/>
        <v>0</v>
      </c>
      <c r="AA49" s="52">
        <f t="shared" si="18"/>
        <v>0</v>
      </c>
      <c r="AB49" s="114">
        <f t="shared" si="18"/>
        <v>0</v>
      </c>
      <c r="AC49" s="120">
        <v>3</v>
      </c>
      <c r="AD49" s="52">
        <f t="shared" si="18"/>
        <v>0</v>
      </c>
      <c r="AE49" s="52">
        <f t="shared" si="18"/>
        <v>0</v>
      </c>
      <c r="AF49" s="52">
        <f t="shared" si="18"/>
        <v>0</v>
      </c>
      <c r="AG49" s="52">
        <f t="shared" si="18"/>
        <v>0</v>
      </c>
      <c r="AH49" s="52">
        <f t="shared" si="18"/>
        <v>0</v>
      </c>
      <c r="AI49" s="52">
        <f t="shared" si="18"/>
        <v>0</v>
      </c>
      <c r="AJ49" s="52">
        <f t="shared" si="18"/>
        <v>0</v>
      </c>
      <c r="AK49" s="52">
        <f t="shared" si="18"/>
        <v>0</v>
      </c>
      <c r="AL49" s="52">
        <f t="shared" si="18"/>
        <v>0</v>
      </c>
      <c r="AM49" s="52">
        <f t="shared" si="18"/>
        <v>0</v>
      </c>
      <c r="AN49" s="52">
        <f t="shared" si="18"/>
        <v>0</v>
      </c>
      <c r="AO49" s="52">
        <f t="shared" si="18"/>
        <v>0</v>
      </c>
      <c r="AP49" s="53">
        <f t="shared" si="18"/>
        <v>0</v>
      </c>
      <c r="AQ49" s="52">
        <f t="shared" si="18"/>
        <v>0</v>
      </c>
      <c r="AR49" s="52">
        <f t="shared" si="18"/>
        <v>0</v>
      </c>
      <c r="AS49" s="52">
        <f t="shared" si="18"/>
        <v>0</v>
      </c>
      <c r="AT49" s="52">
        <f t="shared" si="18"/>
        <v>0</v>
      </c>
      <c r="AU49" s="52">
        <f t="shared" si="18"/>
        <v>0</v>
      </c>
      <c r="AV49" s="52">
        <f t="shared" si="18"/>
        <v>0</v>
      </c>
      <c r="AW49" s="52">
        <f t="shared" si="18"/>
        <v>0</v>
      </c>
      <c r="AX49" s="52">
        <f t="shared" si="18"/>
        <v>0</v>
      </c>
      <c r="AY49" s="52">
        <f t="shared" si="18"/>
        <v>0</v>
      </c>
      <c r="AZ49" s="52">
        <f t="shared" si="18"/>
        <v>0</v>
      </c>
      <c r="BA49" s="52">
        <f t="shared" si="18"/>
        <v>0</v>
      </c>
    </row>
    <row r="50" spans="1:53" s="51" customFormat="1" ht="21" x14ac:dyDescent="0.25">
      <c r="A50" s="128"/>
      <c r="B50" s="52">
        <f>COUNTIF(B$9:B$43,"&lt;5")-SUM(B47:B49)</f>
        <v>0</v>
      </c>
      <c r="C50" s="111">
        <v>4</v>
      </c>
      <c r="D50" s="52">
        <f>COUNTIF(D$9:D$43,"&lt;5")-SUM(D47:D49)</f>
        <v>0</v>
      </c>
      <c r="E50" s="52">
        <f>COUNTIF(E$9:E$43,"&lt;5")-SUM(E47:E49)</f>
        <v>0</v>
      </c>
      <c r="F50" s="52">
        <f t="shared" ref="F50:BA50" si="19">COUNTIF(F$9:F$43,"&lt;5")-SUM(F47:F49)</f>
        <v>0</v>
      </c>
      <c r="G50" s="52">
        <f t="shared" si="19"/>
        <v>0</v>
      </c>
      <c r="H50" s="53">
        <f t="shared" si="19"/>
        <v>0</v>
      </c>
      <c r="I50" s="52">
        <f t="shared" si="19"/>
        <v>0</v>
      </c>
      <c r="J50" s="52">
        <f t="shared" si="19"/>
        <v>0</v>
      </c>
      <c r="K50" s="52">
        <f t="shared" si="19"/>
        <v>0</v>
      </c>
      <c r="L50" s="52">
        <f t="shared" si="19"/>
        <v>0</v>
      </c>
      <c r="M50" s="52">
        <f t="shared" si="19"/>
        <v>0</v>
      </c>
      <c r="N50" s="52">
        <f t="shared" si="19"/>
        <v>0</v>
      </c>
      <c r="O50" s="52">
        <f t="shared" si="19"/>
        <v>0</v>
      </c>
      <c r="P50" s="52">
        <f t="shared" si="19"/>
        <v>0</v>
      </c>
      <c r="Q50" s="52">
        <f t="shared" si="19"/>
        <v>0</v>
      </c>
      <c r="R50" s="52">
        <f t="shared" si="19"/>
        <v>0</v>
      </c>
      <c r="S50" s="114">
        <f t="shared" si="19"/>
        <v>0</v>
      </c>
      <c r="T50" s="120">
        <v>4</v>
      </c>
      <c r="U50" s="52">
        <f t="shared" si="19"/>
        <v>0</v>
      </c>
      <c r="V50" s="52">
        <f t="shared" si="19"/>
        <v>0</v>
      </c>
      <c r="W50" s="52">
        <f t="shared" si="19"/>
        <v>0</v>
      </c>
      <c r="X50" s="52">
        <f t="shared" si="19"/>
        <v>0</v>
      </c>
      <c r="Y50" s="52">
        <f t="shared" si="19"/>
        <v>0</v>
      </c>
      <c r="Z50" s="52">
        <f t="shared" si="19"/>
        <v>0</v>
      </c>
      <c r="AA50" s="52">
        <f t="shared" si="19"/>
        <v>0</v>
      </c>
      <c r="AB50" s="114">
        <f t="shared" si="19"/>
        <v>0</v>
      </c>
      <c r="AC50" s="120">
        <v>4</v>
      </c>
      <c r="AD50" s="52">
        <f t="shared" si="19"/>
        <v>0</v>
      </c>
      <c r="AE50" s="52">
        <f t="shared" si="19"/>
        <v>0</v>
      </c>
      <c r="AF50" s="52">
        <f t="shared" si="19"/>
        <v>0</v>
      </c>
      <c r="AG50" s="52">
        <f t="shared" si="19"/>
        <v>0</v>
      </c>
      <c r="AH50" s="52">
        <f t="shared" si="19"/>
        <v>0</v>
      </c>
      <c r="AI50" s="52">
        <f t="shared" si="19"/>
        <v>0</v>
      </c>
      <c r="AJ50" s="52">
        <f t="shared" si="19"/>
        <v>0</v>
      </c>
      <c r="AK50" s="52">
        <f t="shared" si="19"/>
        <v>0</v>
      </c>
      <c r="AL50" s="52">
        <f t="shared" si="19"/>
        <v>0</v>
      </c>
      <c r="AM50" s="52">
        <f t="shared" si="19"/>
        <v>0</v>
      </c>
      <c r="AN50" s="52">
        <f t="shared" si="19"/>
        <v>0</v>
      </c>
      <c r="AO50" s="52">
        <f t="shared" si="19"/>
        <v>0</v>
      </c>
      <c r="AP50" s="53">
        <f t="shared" si="19"/>
        <v>0</v>
      </c>
      <c r="AQ50" s="52">
        <f t="shared" si="19"/>
        <v>0</v>
      </c>
      <c r="AR50" s="52">
        <f t="shared" si="19"/>
        <v>0</v>
      </c>
      <c r="AS50" s="52">
        <f t="shared" si="19"/>
        <v>0</v>
      </c>
      <c r="AT50" s="52">
        <f t="shared" si="19"/>
        <v>0</v>
      </c>
      <c r="AU50" s="52">
        <f t="shared" si="19"/>
        <v>0</v>
      </c>
      <c r="AV50" s="52">
        <f t="shared" si="19"/>
        <v>0</v>
      </c>
      <c r="AW50" s="52">
        <f t="shared" si="19"/>
        <v>0</v>
      </c>
      <c r="AX50" s="52">
        <f t="shared" si="19"/>
        <v>0</v>
      </c>
      <c r="AY50" s="52">
        <f t="shared" si="19"/>
        <v>0</v>
      </c>
      <c r="AZ50" s="52">
        <f t="shared" si="19"/>
        <v>0</v>
      </c>
      <c r="BA50" s="52">
        <f t="shared" si="19"/>
        <v>0</v>
      </c>
    </row>
    <row r="51" spans="1:53" s="51" customFormat="1" ht="21" x14ac:dyDescent="0.25">
      <c r="A51" s="128"/>
      <c r="B51" s="52">
        <f>COUNTIF(B$9:B$43,"&lt;6")-SUM(B47:B50)</f>
        <v>0</v>
      </c>
      <c r="C51" s="111">
        <v>5</v>
      </c>
      <c r="D51" s="52">
        <f>COUNTIF(D$9:D$43,"&lt;6")-SUM(D47:D50)</f>
        <v>0</v>
      </c>
      <c r="E51" s="52">
        <f>COUNTIF(E$9:E$43,"&lt;6")-SUM(E47:E50)</f>
        <v>0</v>
      </c>
      <c r="F51" s="52">
        <f t="shared" ref="F51:BA51" si="20">COUNTIF(F$9:F$43,"&lt;6")-SUM(F47:F50)</f>
        <v>0</v>
      </c>
      <c r="G51" s="52">
        <f t="shared" si="20"/>
        <v>0</v>
      </c>
      <c r="H51" s="53">
        <f t="shared" si="20"/>
        <v>0</v>
      </c>
      <c r="I51" s="52">
        <f t="shared" si="20"/>
        <v>0</v>
      </c>
      <c r="J51" s="52">
        <f t="shared" si="20"/>
        <v>0</v>
      </c>
      <c r="K51" s="52">
        <f t="shared" si="20"/>
        <v>0</v>
      </c>
      <c r="L51" s="52">
        <f t="shared" si="20"/>
        <v>0</v>
      </c>
      <c r="M51" s="52">
        <f t="shared" si="20"/>
        <v>0</v>
      </c>
      <c r="N51" s="52">
        <f t="shared" si="20"/>
        <v>0</v>
      </c>
      <c r="O51" s="52">
        <f t="shared" si="20"/>
        <v>0</v>
      </c>
      <c r="P51" s="52">
        <f t="shared" si="20"/>
        <v>0</v>
      </c>
      <c r="Q51" s="52">
        <f t="shared" si="20"/>
        <v>0</v>
      </c>
      <c r="R51" s="52">
        <f t="shared" si="20"/>
        <v>0</v>
      </c>
      <c r="S51" s="114">
        <f t="shared" si="20"/>
        <v>0</v>
      </c>
      <c r="T51" s="120">
        <v>5</v>
      </c>
      <c r="U51" s="52">
        <f t="shared" si="20"/>
        <v>0</v>
      </c>
      <c r="V51" s="52">
        <f t="shared" si="20"/>
        <v>0</v>
      </c>
      <c r="W51" s="52">
        <f t="shared" si="20"/>
        <v>0</v>
      </c>
      <c r="X51" s="52">
        <f t="shared" si="20"/>
        <v>0</v>
      </c>
      <c r="Y51" s="52">
        <f t="shared" si="20"/>
        <v>0</v>
      </c>
      <c r="Z51" s="52">
        <f t="shared" si="20"/>
        <v>0</v>
      </c>
      <c r="AA51" s="52">
        <f t="shared" si="20"/>
        <v>0</v>
      </c>
      <c r="AB51" s="114">
        <f t="shared" si="20"/>
        <v>0</v>
      </c>
      <c r="AC51" s="120">
        <v>5</v>
      </c>
      <c r="AD51" s="52">
        <f t="shared" si="20"/>
        <v>0</v>
      </c>
      <c r="AE51" s="52">
        <f t="shared" si="20"/>
        <v>0</v>
      </c>
      <c r="AF51" s="52">
        <f t="shared" si="20"/>
        <v>0</v>
      </c>
      <c r="AG51" s="52">
        <f t="shared" si="20"/>
        <v>0</v>
      </c>
      <c r="AH51" s="52">
        <f t="shared" si="20"/>
        <v>0</v>
      </c>
      <c r="AI51" s="52">
        <f t="shared" si="20"/>
        <v>0</v>
      </c>
      <c r="AJ51" s="52">
        <f t="shared" si="20"/>
        <v>0</v>
      </c>
      <c r="AK51" s="52">
        <f t="shared" si="20"/>
        <v>0</v>
      </c>
      <c r="AL51" s="52">
        <f t="shared" si="20"/>
        <v>0</v>
      </c>
      <c r="AM51" s="52">
        <f t="shared" si="20"/>
        <v>0</v>
      </c>
      <c r="AN51" s="52">
        <f t="shared" si="20"/>
        <v>0</v>
      </c>
      <c r="AO51" s="52">
        <f t="shared" si="20"/>
        <v>0</v>
      </c>
      <c r="AP51" s="53">
        <f t="shared" si="20"/>
        <v>0</v>
      </c>
      <c r="AQ51" s="52">
        <f t="shared" si="20"/>
        <v>0</v>
      </c>
      <c r="AR51" s="52">
        <f t="shared" si="20"/>
        <v>0</v>
      </c>
      <c r="AS51" s="52">
        <f t="shared" si="20"/>
        <v>0</v>
      </c>
      <c r="AT51" s="52">
        <f t="shared" si="20"/>
        <v>0</v>
      </c>
      <c r="AU51" s="52">
        <f t="shared" si="20"/>
        <v>0</v>
      </c>
      <c r="AV51" s="52">
        <f t="shared" si="20"/>
        <v>0</v>
      </c>
      <c r="AW51" s="52">
        <f t="shared" si="20"/>
        <v>0</v>
      </c>
      <c r="AX51" s="52">
        <f t="shared" si="20"/>
        <v>0</v>
      </c>
      <c r="AY51" s="52">
        <f t="shared" si="20"/>
        <v>0</v>
      </c>
      <c r="AZ51" s="52">
        <f t="shared" si="20"/>
        <v>0</v>
      </c>
      <c r="BA51" s="52">
        <f t="shared" si="20"/>
        <v>0</v>
      </c>
    </row>
    <row r="52" spans="1:53" s="51" customFormat="1" ht="21" x14ac:dyDescent="0.25">
      <c r="A52" s="128"/>
      <c r="B52" s="52">
        <f>COUNTIF(B$9:B$43,6)</f>
        <v>0</v>
      </c>
      <c r="C52" s="111">
        <v>6</v>
      </c>
      <c r="D52" s="52">
        <f>COUNTIF(D$9:D$43,6)</f>
        <v>0</v>
      </c>
      <c r="E52" s="52">
        <f>COUNTIF(E$9:E$43,6)</f>
        <v>0</v>
      </c>
      <c r="F52" s="52">
        <f t="shared" ref="F52:BA52" si="21">COUNTIF(F$9:F$43,6)</f>
        <v>0</v>
      </c>
      <c r="G52" s="52">
        <f t="shared" si="21"/>
        <v>0</v>
      </c>
      <c r="H52" s="53">
        <f t="shared" si="21"/>
        <v>0</v>
      </c>
      <c r="I52" s="52">
        <f t="shared" si="21"/>
        <v>0</v>
      </c>
      <c r="J52" s="52">
        <f t="shared" si="21"/>
        <v>0</v>
      </c>
      <c r="K52" s="52">
        <f t="shared" si="21"/>
        <v>0</v>
      </c>
      <c r="L52" s="52">
        <f t="shared" si="21"/>
        <v>0</v>
      </c>
      <c r="M52" s="52">
        <f t="shared" si="21"/>
        <v>0</v>
      </c>
      <c r="N52" s="52">
        <f t="shared" si="21"/>
        <v>0</v>
      </c>
      <c r="O52" s="52">
        <f t="shared" si="21"/>
        <v>0</v>
      </c>
      <c r="P52" s="52">
        <f t="shared" si="21"/>
        <v>0</v>
      </c>
      <c r="Q52" s="52">
        <f t="shared" si="21"/>
        <v>0</v>
      </c>
      <c r="R52" s="52">
        <f t="shared" si="21"/>
        <v>0</v>
      </c>
      <c r="S52" s="114">
        <f t="shared" si="21"/>
        <v>0</v>
      </c>
      <c r="T52" s="120">
        <v>6</v>
      </c>
      <c r="U52" s="52">
        <f t="shared" si="21"/>
        <v>0</v>
      </c>
      <c r="V52" s="52">
        <f t="shared" si="21"/>
        <v>0</v>
      </c>
      <c r="W52" s="52">
        <f t="shared" si="21"/>
        <v>0</v>
      </c>
      <c r="X52" s="52">
        <f t="shared" si="21"/>
        <v>0</v>
      </c>
      <c r="Y52" s="52">
        <f t="shared" si="21"/>
        <v>0</v>
      </c>
      <c r="Z52" s="52">
        <f t="shared" si="21"/>
        <v>0</v>
      </c>
      <c r="AA52" s="52">
        <f t="shared" si="21"/>
        <v>0</v>
      </c>
      <c r="AB52" s="114">
        <f t="shared" si="21"/>
        <v>0</v>
      </c>
      <c r="AC52" s="120">
        <v>6</v>
      </c>
      <c r="AD52" s="52">
        <f t="shared" si="21"/>
        <v>0</v>
      </c>
      <c r="AE52" s="52">
        <f t="shared" si="21"/>
        <v>0</v>
      </c>
      <c r="AF52" s="52">
        <f t="shared" si="21"/>
        <v>0</v>
      </c>
      <c r="AG52" s="52">
        <f t="shared" si="21"/>
        <v>0</v>
      </c>
      <c r="AH52" s="52">
        <f t="shared" si="21"/>
        <v>0</v>
      </c>
      <c r="AI52" s="52">
        <f t="shared" si="21"/>
        <v>0</v>
      </c>
      <c r="AJ52" s="52">
        <f t="shared" si="21"/>
        <v>0</v>
      </c>
      <c r="AK52" s="52">
        <f t="shared" si="21"/>
        <v>0</v>
      </c>
      <c r="AL52" s="52">
        <f t="shared" si="21"/>
        <v>0</v>
      </c>
      <c r="AM52" s="52">
        <f t="shared" si="21"/>
        <v>0</v>
      </c>
      <c r="AN52" s="52">
        <f t="shared" si="21"/>
        <v>0</v>
      </c>
      <c r="AO52" s="52">
        <f t="shared" si="21"/>
        <v>0</v>
      </c>
      <c r="AP52" s="53">
        <f t="shared" si="21"/>
        <v>0</v>
      </c>
      <c r="AQ52" s="52">
        <f t="shared" si="21"/>
        <v>0</v>
      </c>
      <c r="AR52" s="52">
        <f t="shared" si="21"/>
        <v>0</v>
      </c>
      <c r="AS52" s="52">
        <f t="shared" si="21"/>
        <v>0</v>
      </c>
      <c r="AT52" s="52">
        <f t="shared" si="21"/>
        <v>0</v>
      </c>
      <c r="AU52" s="52">
        <f t="shared" si="21"/>
        <v>0</v>
      </c>
      <c r="AV52" s="52">
        <f t="shared" si="21"/>
        <v>0</v>
      </c>
      <c r="AW52" s="52">
        <f t="shared" si="21"/>
        <v>0</v>
      </c>
      <c r="AX52" s="52">
        <f t="shared" si="21"/>
        <v>0</v>
      </c>
      <c r="AY52" s="52">
        <f t="shared" si="21"/>
        <v>0</v>
      </c>
      <c r="AZ52" s="52">
        <f t="shared" si="21"/>
        <v>0</v>
      </c>
      <c r="BA52" s="52">
        <f t="shared" si="21"/>
        <v>0</v>
      </c>
    </row>
    <row r="53" spans="1:53" ht="21" x14ac:dyDescent="0.25">
      <c r="B53" s="10"/>
      <c r="C53" s="10"/>
    </row>
  </sheetData>
  <conditionalFormatting sqref="K9:Q43 AE9:AP43 AS9:AY43">
    <cfRule type="containsText" dxfId="7" priority="8" operator="containsText" text="0">
      <formula>NOT(ISERROR(SEARCH("0",K9)))</formula>
    </cfRule>
  </conditionalFormatting>
  <conditionalFormatting sqref="O5">
    <cfRule type="cellIs" dxfId="6" priority="7" operator="greaterThan">
      <formula>1</formula>
    </cfRule>
  </conditionalFormatting>
  <conditionalFormatting sqref="V9:AB43">
    <cfRule type="containsText" dxfId="5" priority="5" operator="containsText" text="0">
      <formula>NOT(ISERROR(SEARCH("0",V9)))</formula>
    </cfRule>
    <cfRule type="containsText" dxfId="4" priority="6" operator="containsText" text="0">
      <formula>NOT(ISERROR(SEARCH("0",V9)))</formula>
    </cfRule>
  </conditionalFormatting>
  <conditionalFormatting sqref="B47:B52 D47:S52 U47:AB52 AD47:BA52">
    <cfRule type="colorScale" priority="4">
      <colorScale>
        <cfvo type="min"/>
        <cfvo type="max"/>
        <color theme="4"/>
        <color rgb="FFFFEF9C"/>
      </colorScale>
    </cfRule>
  </conditionalFormatting>
  <conditionalFormatting sqref="D9:D43">
    <cfRule type="colorScale" priority="1">
      <colorScale>
        <cfvo type="min"/>
        <cfvo type="percentile" val="50"/>
        <cfvo type="max"/>
        <color rgb="FF63BE7B"/>
        <color rgb="FFFFEB84"/>
        <color rgb="FFF8696B"/>
      </colorScale>
    </cfRule>
  </conditionalFormatting>
  <conditionalFormatting sqref="B9:B43">
    <cfRule type="colorScale" priority="2">
      <colorScale>
        <cfvo type="min"/>
        <cfvo type="percentile" val="50"/>
        <cfvo type="max"/>
        <color rgb="FF63BE7B"/>
        <color rgb="FFFFEB84"/>
        <color rgb="FFF8696B"/>
      </colorScale>
    </cfRule>
  </conditionalFormatting>
  <printOptions horizontalCentered="1" verticalCentered="1" gridLines="1"/>
  <pageMargins left="0.39370078740157483" right="0.39370078740157483" top="0.39370078740157483" bottom="0.39370078740157483" header="0.31496062992125984" footer="0.31496062992125984"/>
  <pageSetup paperSize="9" scale="53" orientation="landscape" r:id="rId1"/>
  <headerFooter>
    <oddHeader>&amp;Lnoten.manager.v.3.1&amp;Ccopyright.2008.by.alexander.trost&amp;Rwww.alexander.trost.com</oddHeader>
    <oddFooter>&amp;L&amp;D | &amp;T&amp;R&amp;Z&amp;F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D64"/>
  <sheetViews>
    <sheetView zoomScale="55" zoomScaleNormal="55" workbookViewId="0">
      <pane xSplit="1" topLeftCell="B1" activePane="topRight" state="frozen"/>
      <selection pane="topRight" activeCell="B6" sqref="B6"/>
    </sheetView>
  </sheetViews>
  <sheetFormatPr baseColWidth="10" defaultColWidth="3.5" defaultRowHeight="15" x14ac:dyDescent="0.2"/>
  <cols>
    <col min="1" max="1" width="29.6640625" style="6" customWidth="1"/>
    <col min="2" max="2" width="4.6640625" style="6" customWidth="1"/>
    <col min="3" max="3" width="3.5" style="6" customWidth="1"/>
    <col min="4" max="4" width="8.83203125" style="2" customWidth="1"/>
    <col min="5" max="6" width="5.33203125" style="2" customWidth="1"/>
    <col min="7" max="7" width="5.1640625" style="11" customWidth="1"/>
    <col min="8" max="8" width="4.83203125" style="2" customWidth="1"/>
    <col min="9" max="9" width="0.6640625" style="26" customWidth="1"/>
    <col min="10" max="13" width="5" style="2" customWidth="1"/>
    <col min="14" max="14" width="5.6640625" style="2" customWidth="1"/>
    <col min="15" max="15" width="6.33203125" style="2" customWidth="1"/>
    <col min="16" max="18" width="5" style="2" customWidth="1"/>
    <col min="19" max="19" width="5" style="6" customWidth="1"/>
    <col min="20" max="20" width="4.83203125" style="119" customWidth="1"/>
    <col min="21" max="27" width="5" style="2" customWidth="1"/>
    <col min="28" max="28" width="5" style="6" customWidth="1"/>
    <col min="29" max="29" width="4.5" style="119" customWidth="1"/>
    <col min="30" max="31" width="5" style="2" customWidth="1"/>
    <col min="32" max="32" width="0.1640625" style="2" customWidth="1"/>
    <col min="33" max="33" width="5" style="2" customWidth="1"/>
    <col min="34" max="34" width="0.1640625" style="2" customWidth="1"/>
    <col min="35" max="35" width="5" style="2" customWidth="1"/>
    <col min="36" max="36" width="0.1640625" style="2" customWidth="1"/>
    <col min="37" max="37" width="5" style="2" customWidth="1"/>
    <col min="38" max="38" width="0.5" style="2" customWidth="1"/>
    <col min="39" max="41" width="11.5" style="2" hidden="1" customWidth="1"/>
    <col min="42" max="42" width="11.5" style="12" hidden="1" customWidth="1"/>
    <col min="43" max="43" width="11.5" style="2" hidden="1" customWidth="1"/>
    <col min="44" max="44" width="4.6640625" style="2" customWidth="1"/>
    <col min="45" max="47" width="5" style="2" customWidth="1"/>
    <col min="48" max="51" width="5" style="2" hidden="1" customWidth="1"/>
    <col min="52" max="52" width="0.33203125" style="23" hidden="1" customWidth="1"/>
    <col min="53" max="53" width="9.5" style="4" customWidth="1"/>
    <col min="54" max="54" width="22.5" style="2" customWidth="1"/>
    <col min="55" max="16384" width="3.5" style="2"/>
  </cols>
  <sheetData>
    <row r="1" spans="1:56" s="72" customFormat="1" ht="24" x14ac:dyDescent="0.3">
      <c r="A1" s="72" t="s">
        <v>66</v>
      </c>
      <c r="B1" s="132"/>
      <c r="C1" s="132"/>
      <c r="D1" s="133"/>
      <c r="E1" s="73"/>
      <c r="F1" s="73"/>
      <c r="G1" s="74"/>
      <c r="H1" s="73"/>
      <c r="I1" s="75"/>
      <c r="J1" s="138" t="s">
        <v>23</v>
      </c>
      <c r="K1" s="139"/>
      <c r="L1" s="230" t="s">
        <v>62</v>
      </c>
      <c r="M1" s="149"/>
      <c r="N1" s="139"/>
      <c r="O1" s="140"/>
      <c r="P1" s="140"/>
      <c r="Q1" s="140"/>
      <c r="R1" s="140"/>
      <c r="S1" s="140"/>
      <c r="T1" s="137" t="s">
        <v>25</v>
      </c>
      <c r="U1" s="141"/>
      <c r="V1" s="230" t="s">
        <v>49</v>
      </c>
      <c r="W1" s="150"/>
      <c r="X1" s="149"/>
      <c r="Y1" s="149"/>
      <c r="Z1" s="140"/>
      <c r="AD1" s="140" t="s">
        <v>64</v>
      </c>
      <c r="AE1" s="140"/>
      <c r="AF1" s="140"/>
      <c r="AG1" s="140"/>
      <c r="AH1" s="160" t="s">
        <v>65</v>
      </c>
      <c r="AI1" s="149"/>
      <c r="AJ1" s="149"/>
      <c r="AK1" s="149"/>
      <c r="AL1" s="150"/>
      <c r="AM1" s="150"/>
      <c r="AN1" s="150"/>
      <c r="AO1" s="139"/>
      <c r="AP1" s="139"/>
      <c r="AQ1" s="139"/>
      <c r="AR1" s="139"/>
      <c r="AS1" s="139"/>
    </row>
    <row r="2" spans="1:56" s="76" customFormat="1" ht="3" customHeight="1" x14ac:dyDescent="0.25">
      <c r="A2" s="130"/>
      <c r="D2" s="77"/>
      <c r="E2" s="77"/>
      <c r="F2" s="77"/>
      <c r="G2" s="78"/>
      <c r="H2" s="77"/>
      <c r="I2" s="79"/>
      <c r="J2" s="77"/>
      <c r="K2" s="77"/>
      <c r="L2" s="77"/>
      <c r="M2" s="77"/>
      <c r="N2" s="77"/>
      <c r="O2" s="77"/>
      <c r="P2" s="77"/>
      <c r="Q2" s="77"/>
      <c r="R2" s="77"/>
      <c r="S2" s="77"/>
      <c r="T2" s="79"/>
      <c r="U2" s="77"/>
      <c r="V2" s="77"/>
      <c r="W2" s="77"/>
      <c r="X2" s="77"/>
      <c r="Y2" s="77"/>
      <c r="Z2" s="77"/>
      <c r="AD2" s="77"/>
      <c r="AE2" s="77"/>
      <c r="AF2" s="79"/>
      <c r="AG2" s="77"/>
      <c r="AH2" s="77"/>
      <c r="AI2" s="77"/>
      <c r="AJ2" s="77"/>
      <c r="AK2" s="77"/>
      <c r="AL2" s="77"/>
      <c r="AM2" s="77"/>
      <c r="AN2" s="77"/>
      <c r="AO2" s="77"/>
      <c r="AP2" s="77"/>
      <c r="AQ2" s="77"/>
      <c r="AR2" s="77"/>
      <c r="AS2" s="77"/>
      <c r="AT2" s="77"/>
      <c r="AU2" s="77"/>
      <c r="AV2" s="77"/>
      <c r="AW2" s="77"/>
      <c r="AX2" s="77"/>
      <c r="AY2" s="77"/>
      <c r="AZ2" s="79"/>
      <c r="BA2" s="80"/>
      <c r="BB2" s="77"/>
    </row>
    <row r="3" spans="1:56" s="81" customFormat="1" ht="19.25" customHeight="1" x14ac:dyDescent="0.3">
      <c r="F3" s="82"/>
      <c r="G3" s="83"/>
      <c r="H3" s="82"/>
      <c r="I3" s="84"/>
      <c r="J3" s="98" t="s">
        <v>20</v>
      </c>
      <c r="K3" s="99"/>
      <c r="L3" s="100"/>
      <c r="M3" s="101"/>
      <c r="N3" s="100"/>
      <c r="O3" s="231">
        <v>0.66600000000000004</v>
      </c>
      <c r="P3" s="86"/>
      <c r="R3" s="137" t="s">
        <v>24</v>
      </c>
      <c r="S3" s="142"/>
      <c r="T3" s="139"/>
      <c r="U3" s="232"/>
      <c r="V3" s="151" t="s">
        <v>61</v>
      </c>
      <c r="W3" s="177"/>
      <c r="X3" s="178"/>
      <c r="Y3" s="148"/>
      <c r="AA3" s="73"/>
      <c r="AB3" s="82"/>
      <c r="AC3" s="82"/>
      <c r="AD3" s="82"/>
      <c r="AE3" s="82"/>
      <c r="AF3" s="82"/>
      <c r="AG3" s="82"/>
      <c r="AT3" s="82"/>
      <c r="AU3" s="82"/>
      <c r="AV3" s="82"/>
      <c r="AW3" s="82"/>
      <c r="AX3" s="82"/>
      <c r="AY3" s="82"/>
      <c r="AZ3" s="84"/>
      <c r="BB3" s="82"/>
      <c r="BC3" s="85"/>
      <c r="BD3" s="85"/>
    </row>
    <row r="4" spans="1:56" s="81" customFormat="1" ht="15" customHeight="1" x14ac:dyDescent="0.25">
      <c r="F4" s="82"/>
      <c r="G4" s="83"/>
      <c r="H4" s="82"/>
      <c r="I4" s="84"/>
      <c r="J4" s="102" t="s">
        <v>21</v>
      </c>
      <c r="K4" s="45"/>
      <c r="L4" s="103"/>
      <c r="M4" s="44"/>
      <c r="N4" s="103"/>
      <c r="O4" s="233">
        <v>0.33300000000000002</v>
      </c>
      <c r="P4" s="86"/>
      <c r="W4" s="82"/>
      <c r="X4" s="82"/>
      <c r="Y4" s="82"/>
      <c r="Z4" s="82"/>
      <c r="AD4" s="146" t="s">
        <v>40</v>
      </c>
      <c r="AE4" s="82"/>
      <c r="AF4" s="84"/>
      <c r="AH4" s="82"/>
      <c r="AI4" s="82"/>
      <c r="AJ4" s="82"/>
      <c r="AK4" s="82"/>
      <c r="AL4" s="82"/>
      <c r="AM4" s="82"/>
      <c r="AN4" s="82"/>
      <c r="AO4" s="82"/>
      <c r="AP4" s="82"/>
      <c r="AQ4" s="82"/>
      <c r="AR4" s="82"/>
      <c r="AS4" s="82"/>
      <c r="AT4" s="82"/>
      <c r="AV4" s="82"/>
      <c r="AW4" s="82"/>
      <c r="AX4" s="82"/>
      <c r="AY4" s="82"/>
      <c r="AZ4" s="84"/>
      <c r="BA4" s="88"/>
      <c r="BB4" s="82"/>
      <c r="BC4" s="85"/>
      <c r="BD4" s="85"/>
    </row>
    <row r="5" spans="1:56" s="89" customFormat="1" ht="17.5" customHeight="1" thickBot="1" x14ac:dyDescent="0.3">
      <c r="F5" s="90"/>
      <c r="G5" s="91"/>
      <c r="H5" s="90"/>
      <c r="I5" s="92"/>
      <c r="J5" s="166" t="s">
        <v>48</v>
      </c>
      <c r="K5" s="167"/>
      <c r="L5" s="167"/>
      <c r="M5" s="168"/>
      <c r="N5" s="167"/>
      <c r="O5" s="169">
        <f>SUM(O3:O4)</f>
        <v>0.99900000000000011</v>
      </c>
      <c r="P5" s="90"/>
      <c r="Q5" s="90"/>
      <c r="R5" s="90"/>
      <c r="S5" s="90"/>
      <c r="T5" s="92"/>
      <c r="U5" s="90"/>
      <c r="V5" s="90"/>
      <c r="W5" s="90"/>
      <c r="X5" s="90"/>
      <c r="Y5" s="90"/>
      <c r="Z5" s="90"/>
      <c r="AE5" s="90"/>
      <c r="AF5" s="92"/>
      <c r="AH5" s="90"/>
      <c r="AI5" s="90"/>
      <c r="AJ5" s="90"/>
      <c r="AK5" s="90"/>
      <c r="AL5" s="90"/>
      <c r="AM5" s="90"/>
      <c r="AN5" s="90"/>
      <c r="AO5" s="90"/>
      <c r="AP5" s="90"/>
      <c r="AQ5" s="90"/>
      <c r="AR5" s="90"/>
      <c r="AS5" s="90"/>
      <c r="AT5" s="90"/>
      <c r="AU5" s="93"/>
      <c r="AV5" s="90"/>
      <c r="AW5" s="90"/>
      <c r="AX5" s="90"/>
      <c r="AY5" s="90"/>
      <c r="AZ5" s="92"/>
      <c r="BA5" s="94"/>
      <c r="BB5" s="90"/>
    </row>
    <row r="6" spans="1:56" s="7" customFormat="1" ht="114.5" customHeight="1" thickTop="1" thickBot="1" x14ac:dyDescent="0.45">
      <c r="A6" s="136" t="str">
        <f>L1&amp;"| "&amp;V1&amp; " " &amp;AH1&amp;"  "&amp;V3&amp;"  "</f>
        <v xml:space="preserve">11a| Englisch Trost  2008/2009  </v>
      </c>
      <c r="B6" s="95" t="s">
        <v>4</v>
      </c>
      <c r="C6" s="108" t="s">
        <v>43</v>
      </c>
      <c r="D6" s="59" t="s">
        <v>63</v>
      </c>
      <c r="E6" s="5" t="s">
        <v>28</v>
      </c>
      <c r="F6" s="105" t="s">
        <v>29</v>
      </c>
      <c r="G6" s="107" t="s">
        <v>38</v>
      </c>
      <c r="H6" s="1" t="s">
        <v>14</v>
      </c>
      <c r="I6" s="24"/>
      <c r="J6" s="104" t="s">
        <v>32</v>
      </c>
      <c r="K6" s="234" t="s">
        <v>27</v>
      </c>
      <c r="L6" s="234"/>
      <c r="M6" s="234"/>
      <c r="N6" s="234"/>
      <c r="O6" s="234"/>
      <c r="P6" s="234"/>
      <c r="Q6" s="234"/>
      <c r="R6" s="234" t="s">
        <v>39</v>
      </c>
      <c r="S6" s="235" t="s">
        <v>1</v>
      </c>
      <c r="T6" s="115" t="s">
        <v>44</v>
      </c>
      <c r="U6" s="104" t="s">
        <v>33</v>
      </c>
      <c r="V6" s="236" t="s">
        <v>19</v>
      </c>
      <c r="W6" s="236"/>
      <c r="X6" s="236" t="s">
        <v>6</v>
      </c>
      <c r="Y6" s="236"/>
      <c r="Z6" s="236"/>
      <c r="AA6" s="236"/>
      <c r="AB6" s="237"/>
      <c r="AC6" s="115" t="s">
        <v>45</v>
      </c>
      <c r="AD6" s="105" t="s">
        <v>35</v>
      </c>
      <c r="AE6" s="238" t="s">
        <v>57</v>
      </c>
      <c r="AF6" s="239"/>
      <c r="AG6" s="238" t="s">
        <v>58</v>
      </c>
      <c r="AH6" s="239"/>
      <c r="AI6" s="238" t="s">
        <v>59</v>
      </c>
      <c r="AJ6" s="238"/>
      <c r="AK6" s="238" t="s">
        <v>60</v>
      </c>
      <c r="AL6" s="238"/>
      <c r="AM6" s="238"/>
      <c r="AN6" s="238"/>
      <c r="AO6" s="238"/>
      <c r="AP6" s="240"/>
      <c r="AQ6" s="3" t="s">
        <v>18</v>
      </c>
      <c r="AR6" s="106" t="s">
        <v>36</v>
      </c>
      <c r="AS6" s="239" t="s">
        <v>11</v>
      </c>
      <c r="AT6" s="239" t="s">
        <v>12</v>
      </c>
      <c r="AU6" s="239" t="s">
        <v>13</v>
      </c>
      <c r="AV6" s="239"/>
      <c r="AW6" s="239"/>
      <c r="AX6" s="239"/>
      <c r="AY6" s="239"/>
      <c r="AZ6" s="21" t="s">
        <v>17</v>
      </c>
      <c r="BA6" s="39" t="s">
        <v>37</v>
      </c>
      <c r="BB6" s="145" t="s">
        <v>56</v>
      </c>
    </row>
    <row r="7" spans="1:56" s="60" customFormat="1" ht="20" thickTop="1" x14ac:dyDescent="0.25">
      <c r="A7" s="60" t="s">
        <v>0</v>
      </c>
      <c r="B7" s="96"/>
      <c r="C7" s="109" t="s">
        <v>34</v>
      </c>
      <c r="D7" s="61"/>
      <c r="E7" s="62"/>
      <c r="G7" s="241"/>
      <c r="I7" s="65"/>
      <c r="J7" s="66" t="s">
        <v>15</v>
      </c>
      <c r="K7" s="60" t="s">
        <v>5</v>
      </c>
      <c r="T7" s="116" t="s">
        <v>16</v>
      </c>
      <c r="U7" s="66" t="s">
        <v>15</v>
      </c>
      <c r="V7" s="60" t="s">
        <v>6</v>
      </c>
      <c r="AC7" s="116" t="s">
        <v>16</v>
      </c>
      <c r="AD7" s="131" t="s">
        <v>15</v>
      </c>
      <c r="AE7" s="60" t="s">
        <v>30</v>
      </c>
      <c r="AJ7" s="68"/>
      <c r="AP7" s="67"/>
      <c r="AQ7" s="69" t="s">
        <v>16</v>
      </c>
      <c r="AR7" s="66" t="s">
        <v>15</v>
      </c>
      <c r="AS7" s="60" t="s">
        <v>31</v>
      </c>
      <c r="AZ7" s="70" t="s">
        <v>16</v>
      </c>
      <c r="BA7" s="71" t="s">
        <v>16</v>
      </c>
      <c r="BB7" s="134"/>
    </row>
    <row r="8" spans="1:56" s="29" customFormat="1" ht="13.75" customHeight="1" thickBot="1" x14ac:dyDescent="0.25">
      <c r="A8" s="242"/>
      <c r="B8" s="97"/>
      <c r="C8" s="110"/>
      <c r="D8" s="30"/>
      <c r="E8" s="31"/>
      <c r="G8" s="243"/>
      <c r="I8" s="34"/>
      <c r="K8" s="29">
        <v>1</v>
      </c>
      <c r="L8" s="29">
        <v>2</v>
      </c>
      <c r="M8" s="29">
        <v>3</v>
      </c>
      <c r="N8" s="29">
        <v>4</v>
      </c>
      <c r="O8" s="29">
        <v>5</v>
      </c>
      <c r="P8" s="29">
        <v>6</v>
      </c>
      <c r="Q8" s="29" t="s">
        <v>26</v>
      </c>
      <c r="R8" s="29" t="s">
        <v>3</v>
      </c>
      <c r="S8" s="29" t="s">
        <v>1</v>
      </c>
      <c r="T8" s="117"/>
      <c r="V8" s="29">
        <v>1</v>
      </c>
      <c r="W8" s="29">
        <v>2</v>
      </c>
      <c r="X8" s="29">
        <v>3</v>
      </c>
      <c r="Y8" s="29">
        <v>4</v>
      </c>
      <c r="Z8" s="29">
        <v>5</v>
      </c>
      <c r="AA8" s="29">
        <v>6</v>
      </c>
      <c r="AB8" s="29" t="s">
        <v>26</v>
      </c>
      <c r="AC8" s="117"/>
      <c r="AP8" s="36"/>
      <c r="AS8" s="29">
        <v>1</v>
      </c>
      <c r="AT8" s="29">
        <v>2</v>
      </c>
      <c r="AU8" s="29">
        <v>3</v>
      </c>
      <c r="AV8" s="29">
        <v>4</v>
      </c>
      <c r="AW8" s="29">
        <v>5</v>
      </c>
      <c r="AX8" s="29">
        <v>6</v>
      </c>
      <c r="AY8" s="29" t="s">
        <v>26</v>
      </c>
      <c r="AZ8" s="35"/>
      <c r="BA8" s="37"/>
      <c r="BB8" s="135"/>
    </row>
    <row r="9" spans="1:56" s="9" customFormat="1" ht="18.5" customHeight="1" x14ac:dyDescent="0.2">
      <c r="A9" s="244"/>
      <c r="B9" s="188"/>
      <c r="C9" s="195">
        <v>1</v>
      </c>
      <c r="D9" s="196" t="str">
        <f t="shared" ref="D9:D43" si="0">IF(SUM(E9:F9)=0,"",(IF(SUM(E9)=0,(F9*$O$4),(IF(SUM(F9)=0,(E9*$O$3),TRUNC(((E9*$O$3)+(F9*$O$4)),2))))))</f>
        <v/>
      </c>
      <c r="E9" s="203" t="str">
        <f>J9</f>
        <v/>
      </c>
      <c r="F9" s="204" t="str">
        <f>BA9</f>
        <v/>
      </c>
      <c r="G9" s="245"/>
      <c r="H9" s="246"/>
      <c r="I9" s="202"/>
      <c r="J9" s="50" t="str">
        <f>IF(SUM(K9:S9)=0,"",TRUNC((SUM(K9:S9)/T9),2))</f>
        <v/>
      </c>
      <c r="K9" s="247"/>
      <c r="L9" s="247"/>
      <c r="M9" s="247"/>
      <c r="N9" s="247"/>
      <c r="O9" s="247"/>
      <c r="P9" s="247"/>
      <c r="Q9" s="247"/>
      <c r="R9" s="55" t="str">
        <f t="shared" ref="R9:R43" si="1">U9</f>
        <v/>
      </c>
      <c r="S9" s="248"/>
      <c r="T9" s="118">
        <f>COUNT(K9:S9)</f>
        <v>0</v>
      </c>
      <c r="U9" s="49" t="str">
        <f>IF(SUM(V9:AB9)=0,"",TRUNC((SUM(V9:AB9)/AC9),2))</f>
        <v/>
      </c>
      <c r="V9" s="249"/>
      <c r="W9" s="249"/>
      <c r="X9" s="249"/>
      <c r="Y9" s="249"/>
      <c r="Z9" s="249"/>
      <c r="AA9" s="249"/>
      <c r="AB9" s="250"/>
      <c r="AC9" s="118">
        <f>COUNT(V9:AB9)</f>
        <v>0</v>
      </c>
      <c r="AD9" s="38" t="str">
        <f>IF(SUM(AE9:AP9)=0,"",TRUNC((SUM(AE9:AP9)/AQ9),2))</f>
        <v/>
      </c>
      <c r="AE9" s="251"/>
      <c r="AF9" s="251"/>
      <c r="AG9" s="251"/>
      <c r="AH9" s="251"/>
      <c r="AI9" s="251"/>
      <c r="AJ9" s="251"/>
      <c r="AK9" s="251"/>
      <c r="AL9" s="251"/>
      <c r="AM9" s="251"/>
      <c r="AN9" s="251"/>
      <c r="AO9" s="251"/>
      <c r="AP9" s="252"/>
      <c r="AQ9" s="8">
        <f>COUNT(AE9:AP9)</f>
        <v>0</v>
      </c>
      <c r="AR9" s="38" t="str">
        <f>IF(SUM(AS9:AX9)=0,"",TRUNC((SUM(AS9:AX9)/AZ9),2))</f>
        <v/>
      </c>
      <c r="AS9" s="251"/>
      <c r="AT9" s="251"/>
      <c r="AU9" s="251"/>
      <c r="AV9" s="251"/>
      <c r="AW9" s="251"/>
      <c r="AX9" s="251"/>
      <c r="AY9" s="251"/>
      <c r="AZ9" s="22">
        <f>COUNT(AS9:AY9)</f>
        <v>0</v>
      </c>
      <c r="BA9" s="38" t="str">
        <f>(IF(AQ9=0,AR9,(IF(AZ9=0,AD9,TRUNC(((AR9+AD9)/2),2)))))</f>
        <v/>
      </c>
      <c r="BB9" s="144"/>
    </row>
    <row r="10" spans="1:56" s="9" customFormat="1" ht="18.5" hidden="1" customHeight="1" x14ac:dyDescent="0.2">
      <c r="A10" s="253"/>
      <c r="B10" s="190"/>
      <c r="C10" s="197">
        <v>2</v>
      </c>
      <c r="D10" s="201" t="str">
        <f t="shared" si="0"/>
        <v/>
      </c>
      <c r="E10" s="207" t="str">
        <f t="shared" ref="E10:E43" si="2">J10</f>
        <v/>
      </c>
      <c r="F10" s="208" t="str">
        <f t="shared" ref="F10:F43" si="3">BA10</f>
        <v/>
      </c>
      <c r="G10" s="254"/>
      <c r="H10" s="255"/>
      <c r="I10" s="202"/>
      <c r="J10" s="50" t="str">
        <f t="shared" ref="J10:J43" si="4">IF(SUM(K10:S10)=0,"",TRUNC((SUM(K10:S10)/T10),2))</f>
        <v/>
      </c>
      <c r="K10" s="50"/>
      <c r="L10" s="50"/>
      <c r="M10" s="50"/>
      <c r="N10" s="50"/>
      <c r="O10" s="50"/>
      <c r="P10" s="50"/>
      <c r="Q10" s="50"/>
      <c r="R10" s="56" t="str">
        <f t="shared" si="1"/>
        <v/>
      </c>
      <c r="S10" s="256"/>
      <c r="T10" s="118">
        <f t="shared" ref="T10:T43" si="5">COUNT(K10:S10)</f>
        <v>0</v>
      </c>
      <c r="U10" s="49" t="str">
        <f t="shared" ref="U10:U43" si="6">IF(SUM(V10:AB10)=0,"",TRUNC((SUM(V10:AB10)/AC10),2))</f>
        <v/>
      </c>
      <c r="V10" s="247"/>
      <c r="W10" s="247"/>
      <c r="X10" s="247"/>
      <c r="Y10" s="247"/>
      <c r="Z10" s="247"/>
      <c r="AA10" s="247"/>
      <c r="AB10" s="248"/>
      <c r="AC10" s="118">
        <f t="shared" ref="AC10:AC43" si="7">COUNT(V10:AB10)</f>
        <v>0</v>
      </c>
      <c r="AD10" s="38" t="str">
        <f t="shared" ref="AD10:AD43" si="8">IF(SUM(AE10:AP10)=0,"",TRUNC((SUM(AE10:AP10)/AQ10),2))</f>
        <v/>
      </c>
      <c r="AE10" s="257"/>
      <c r="AF10" s="257"/>
      <c r="AG10" s="257"/>
      <c r="AH10" s="257"/>
      <c r="AI10" s="257"/>
      <c r="AJ10" s="257"/>
      <c r="AK10" s="257"/>
      <c r="AL10" s="257"/>
      <c r="AM10" s="257"/>
      <c r="AN10" s="257"/>
      <c r="AO10" s="257"/>
      <c r="AP10" s="258"/>
      <c r="AQ10" s="8">
        <f t="shared" ref="AQ10:AQ43" si="9">COUNT(AE10:AP10)</f>
        <v>0</v>
      </c>
      <c r="AR10" s="38" t="str">
        <f t="shared" ref="AR10:AR43" si="10">IF(SUM(AS10:AX10)=0,"",TRUNC((SUM(AS10:AX10)/AZ10),2))</f>
        <v/>
      </c>
      <c r="AS10" s="257"/>
      <c r="AT10" s="257"/>
      <c r="AU10" s="257"/>
      <c r="AV10" s="257"/>
      <c r="AW10" s="257"/>
      <c r="AX10" s="257"/>
      <c r="AY10" s="257"/>
      <c r="AZ10" s="22">
        <f t="shared" ref="AZ10:AZ43" si="11">COUNT(AS10:AX10)</f>
        <v>0</v>
      </c>
      <c r="BA10" s="38" t="str">
        <f t="shared" ref="BA10:BA43" si="12">(IF(AQ10=0,AR10,(IF(AZ10=0,AD10,TRUNC(((AR10+AD10)/2),2)))))</f>
        <v/>
      </c>
      <c r="BB10" s="143"/>
    </row>
    <row r="11" spans="1:56" s="9" customFormat="1" ht="18.5" hidden="1" customHeight="1" x14ac:dyDescent="0.2">
      <c r="A11" s="259"/>
      <c r="B11" s="192"/>
      <c r="C11" s="197">
        <v>3</v>
      </c>
      <c r="D11" s="198" t="str">
        <f t="shared" si="0"/>
        <v/>
      </c>
      <c r="E11" s="211" t="str">
        <f t="shared" si="2"/>
        <v/>
      </c>
      <c r="F11" s="212" t="str">
        <f t="shared" si="3"/>
        <v/>
      </c>
      <c r="G11" s="260"/>
      <c r="H11" s="261"/>
      <c r="I11" s="202"/>
      <c r="J11" s="50" t="str">
        <f t="shared" si="4"/>
        <v/>
      </c>
      <c r="K11" s="247"/>
      <c r="L11" s="247"/>
      <c r="M11" s="247"/>
      <c r="N11" s="247"/>
      <c r="O11" s="247"/>
      <c r="P11" s="247"/>
      <c r="Q11" s="247"/>
      <c r="R11" s="55" t="str">
        <f t="shared" si="1"/>
        <v/>
      </c>
      <c r="S11" s="248"/>
      <c r="T11" s="118">
        <f t="shared" si="5"/>
        <v>0</v>
      </c>
      <c r="U11" s="49" t="str">
        <f t="shared" si="6"/>
        <v/>
      </c>
      <c r="V11" s="249"/>
      <c r="W11" s="249"/>
      <c r="X11" s="249"/>
      <c r="Y11" s="249"/>
      <c r="Z11" s="249"/>
      <c r="AA11" s="249"/>
      <c r="AB11" s="250"/>
      <c r="AC11" s="118">
        <f t="shared" si="7"/>
        <v>0</v>
      </c>
      <c r="AD11" s="38" t="str">
        <f t="shared" si="8"/>
        <v/>
      </c>
      <c r="AE11" s="251"/>
      <c r="AF11" s="251"/>
      <c r="AG11" s="251"/>
      <c r="AH11" s="251"/>
      <c r="AI11" s="251"/>
      <c r="AJ11" s="251"/>
      <c r="AK11" s="251"/>
      <c r="AL11" s="251"/>
      <c r="AM11" s="251"/>
      <c r="AN11" s="251"/>
      <c r="AO11" s="251"/>
      <c r="AP11" s="252"/>
      <c r="AQ11" s="8">
        <f t="shared" si="9"/>
        <v>0</v>
      </c>
      <c r="AR11" s="38" t="str">
        <f t="shared" si="10"/>
        <v/>
      </c>
      <c r="AS11" s="251"/>
      <c r="AT11" s="251"/>
      <c r="AU11" s="251"/>
      <c r="AV11" s="251"/>
      <c r="AW11" s="251"/>
      <c r="AX11" s="251"/>
      <c r="AY11" s="251"/>
      <c r="AZ11" s="22">
        <f t="shared" si="11"/>
        <v>0</v>
      </c>
      <c r="BA11" s="38" t="str">
        <f t="shared" si="12"/>
        <v/>
      </c>
      <c r="BB11" s="144"/>
    </row>
    <row r="12" spans="1:56" s="9" customFormat="1" ht="18.5" hidden="1" customHeight="1" x14ac:dyDescent="0.2">
      <c r="A12" s="253"/>
      <c r="B12" s="190"/>
      <c r="C12" s="197">
        <v>4</v>
      </c>
      <c r="D12" s="201" t="str">
        <f t="shared" si="0"/>
        <v/>
      </c>
      <c r="E12" s="207" t="str">
        <f t="shared" si="2"/>
        <v/>
      </c>
      <c r="F12" s="208" t="str">
        <f t="shared" si="3"/>
        <v/>
      </c>
      <c r="G12" s="254"/>
      <c r="H12" s="255"/>
      <c r="I12" s="202"/>
      <c r="J12" s="50" t="str">
        <f t="shared" si="4"/>
        <v/>
      </c>
      <c r="K12" s="50"/>
      <c r="L12" s="50"/>
      <c r="M12" s="50"/>
      <c r="N12" s="50"/>
      <c r="O12" s="50"/>
      <c r="P12" s="50"/>
      <c r="Q12" s="50"/>
      <c r="R12" s="56" t="str">
        <f t="shared" si="1"/>
        <v/>
      </c>
      <c r="S12" s="256"/>
      <c r="T12" s="118">
        <f t="shared" si="5"/>
        <v>0</v>
      </c>
      <c r="U12" s="49" t="str">
        <f t="shared" si="6"/>
        <v/>
      </c>
      <c r="V12" s="247"/>
      <c r="W12" s="247"/>
      <c r="X12" s="247"/>
      <c r="Y12" s="247"/>
      <c r="Z12" s="247"/>
      <c r="AA12" s="247"/>
      <c r="AB12" s="248"/>
      <c r="AC12" s="118">
        <f t="shared" si="7"/>
        <v>0</v>
      </c>
      <c r="AD12" s="38" t="str">
        <f t="shared" si="8"/>
        <v/>
      </c>
      <c r="AE12" s="257"/>
      <c r="AF12" s="257"/>
      <c r="AG12" s="257"/>
      <c r="AH12" s="257"/>
      <c r="AI12" s="257"/>
      <c r="AJ12" s="257"/>
      <c r="AK12" s="257"/>
      <c r="AL12" s="257"/>
      <c r="AM12" s="257"/>
      <c r="AN12" s="257"/>
      <c r="AO12" s="257"/>
      <c r="AP12" s="258"/>
      <c r="AQ12" s="8">
        <f t="shared" si="9"/>
        <v>0</v>
      </c>
      <c r="AR12" s="38" t="str">
        <f t="shared" si="10"/>
        <v/>
      </c>
      <c r="AS12" s="257"/>
      <c r="AT12" s="257"/>
      <c r="AU12" s="257"/>
      <c r="AV12" s="257"/>
      <c r="AW12" s="257"/>
      <c r="AX12" s="257"/>
      <c r="AY12" s="257"/>
      <c r="AZ12" s="22">
        <f t="shared" si="11"/>
        <v>0</v>
      </c>
      <c r="BA12" s="38" t="str">
        <f t="shared" si="12"/>
        <v/>
      </c>
      <c r="BB12" s="143"/>
    </row>
    <row r="13" spans="1:56" s="9" customFormat="1" ht="18.5" hidden="1" customHeight="1" x14ac:dyDescent="0.2">
      <c r="A13" s="259"/>
      <c r="B13" s="192"/>
      <c r="C13" s="197">
        <v>5</v>
      </c>
      <c r="D13" s="198" t="str">
        <f t="shared" si="0"/>
        <v/>
      </c>
      <c r="E13" s="211" t="str">
        <f t="shared" si="2"/>
        <v/>
      </c>
      <c r="F13" s="212" t="str">
        <f t="shared" si="3"/>
        <v/>
      </c>
      <c r="G13" s="260"/>
      <c r="H13" s="261"/>
      <c r="I13" s="202"/>
      <c r="J13" s="50" t="str">
        <f t="shared" si="4"/>
        <v/>
      </c>
      <c r="K13" s="247"/>
      <c r="L13" s="247"/>
      <c r="M13" s="247"/>
      <c r="N13" s="247"/>
      <c r="O13" s="247"/>
      <c r="P13" s="247"/>
      <c r="Q13" s="247"/>
      <c r="R13" s="55" t="str">
        <f t="shared" si="1"/>
        <v/>
      </c>
      <c r="S13" s="248"/>
      <c r="T13" s="118">
        <f t="shared" si="5"/>
        <v>0</v>
      </c>
      <c r="U13" s="49" t="str">
        <f t="shared" si="6"/>
        <v/>
      </c>
      <c r="V13" s="249"/>
      <c r="W13" s="249"/>
      <c r="X13" s="249"/>
      <c r="Y13" s="249"/>
      <c r="Z13" s="249"/>
      <c r="AA13" s="249"/>
      <c r="AB13" s="250"/>
      <c r="AC13" s="118">
        <f t="shared" si="7"/>
        <v>0</v>
      </c>
      <c r="AD13" s="38" t="str">
        <f t="shared" si="8"/>
        <v/>
      </c>
      <c r="AE13" s="251"/>
      <c r="AF13" s="251"/>
      <c r="AG13" s="251"/>
      <c r="AH13" s="251"/>
      <c r="AI13" s="251"/>
      <c r="AJ13" s="251"/>
      <c r="AK13" s="251"/>
      <c r="AL13" s="251"/>
      <c r="AM13" s="251"/>
      <c r="AN13" s="251"/>
      <c r="AO13" s="251"/>
      <c r="AP13" s="252"/>
      <c r="AQ13" s="8">
        <f t="shared" si="9"/>
        <v>0</v>
      </c>
      <c r="AR13" s="38" t="str">
        <f t="shared" si="10"/>
        <v/>
      </c>
      <c r="AS13" s="251"/>
      <c r="AT13" s="251"/>
      <c r="AU13" s="251"/>
      <c r="AV13" s="251"/>
      <c r="AW13" s="251"/>
      <c r="AX13" s="251"/>
      <c r="AY13" s="251"/>
      <c r="AZ13" s="22">
        <f t="shared" si="11"/>
        <v>0</v>
      </c>
      <c r="BA13" s="38" t="str">
        <f t="shared" si="12"/>
        <v/>
      </c>
      <c r="BB13" s="144"/>
    </row>
    <row r="14" spans="1:56" s="9" customFormat="1" ht="18.5" hidden="1" customHeight="1" x14ac:dyDescent="0.2">
      <c r="A14" s="253"/>
      <c r="B14" s="190"/>
      <c r="C14" s="197">
        <v>6</v>
      </c>
      <c r="D14" s="201" t="str">
        <f t="shared" si="0"/>
        <v/>
      </c>
      <c r="E14" s="207" t="str">
        <f t="shared" si="2"/>
        <v/>
      </c>
      <c r="F14" s="208" t="str">
        <f t="shared" si="3"/>
        <v/>
      </c>
      <c r="G14" s="254"/>
      <c r="H14" s="255"/>
      <c r="I14" s="202"/>
      <c r="J14" s="50" t="str">
        <f t="shared" si="4"/>
        <v/>
      </c>
      <c r="K14" s="50"/>
      <c r="L14" s="50"/>
      <c r="M14" s="50"/>
      <c r="N14" s="50"/>
      <c r="O14" s="50"/>
      <c r="P14" s="50"/>
      <c r="Q14" s="50"/>
      <c r="R14" s="56" t="str">
        <f t="shared" si="1"/>
        <v/>
      </c>
      <c r="S14" s="256"/>
      <c r="T14" s="118">
        <f t="shared" si="5"/>
        <v>0</v>
      </c>
      <c r="U14" s="49" t="str">
        <f t="shared" si="6"/>
        <v/>
      </c>
      <c r="V14" s="247"/>
      <c r="W14" s="247"/>
      <c r="X14" s="247"/>
      <c r="Y14" s="247"/>
      <c r="Z14" s="247"/>
      <c r="AA14" s="247"/>
      <c r="AB14" s="248"/>
      <c r="AC14" s="118">
        <f t="shared" si="7"/>
        <v>0</v>
      </c>
      <c r="AD14" s="38" t="str">
        <f t="shared" si="8"/>
        <v/>
      </c>
      <c r="AE14" s="257"/>
      <c r="AF14" s="257"/>
      <c r="AG14" s="257"/>
      <c r="AH14" s="257"/>
      <c r="AI14" s="257"/>
      <c r="AJ14" s="257"/>
      <c r="AK14" s="257"/>
      <c r="AL14" s="257"/>
      <c r="AM14" s="257"/>
      <c r="AN14" s="257"/>
      <c r="AO14" s="257"/>
      <c r="AP14" s="258"/>
      <c r="AQ14" s="8">
        <f t="shared" si="9"/>
        <v>0</v>
      </c>
      <c r="AR14" s="38" t="str">
        <f t="shared" si="10"/>
        <v/>
      </c>
      <c r="AS14" s="257"/>
      <c r="AT14" s="257"/>
      <c r="AU14" s="257"/>
      <c r="AV14" s="257"/>
      <c r="AW14" s="257"/>
      <c r="AX14" s="257"/>
      <c r="AY14" s="257"/>
      <c r="AZ14" s="22">
        <f t="shared" si="11"/>
        <v>0</v>
      </c>
      <c r="BA14" s="38" t="str">
        <f t="shared" si="12"/>
        <v/>
      </c>
      <c r="BB14" s="143"/>
    </row>
    <row r="15" spans="1:56" s="9" customFormat="1" ht="18.5" hidden="1" customHeight="1" x14ac:dyDescent="0.2">
      <c r="A15" s="259"/>
      <c r="B15" s="192"/>
      <c r="C15" s="197">
        <v>7</v>
      </c>
      <c r="D15" s="198" t="str">
        <f t="shared" si="0"/>
        <v/>
      </c>
      <c r="E15" s="211" t="str">
        <f t="shared" si="2"/>
        <v/>
      </c>
      <c r="F15" s="212" t="str">
        <f t="shared" si="3"/>
        <v/>
      </c>
      <c r="G15" s="260"/>
      <c r="H15" s="261"/>
      <c r="I15" s="202"/>
      <c r="J15" s="50" t="str">
        <f t="shared" si="4"/>
        <v/>
      </c>
      <c r="K15" s="247"/>
      <c r="L15" s="247"/>
      <c r="M15" s="247"/>
      <c r="N15" s="247"/>
      <c r="O15" s="247"/>
      <c r="P15" s="247"/>
      <c r="Q15" s="247"/>
      <c r="R15" s="55" t="str">
        <f t="shared" si="1"/>
        <v/>
      </c>
      <c r="S15" s="248"/>
      <c r="T15" s="118">
        <f t="shared" si="5"/>
        <v>0</v>
      </c>
      <c r="U15" s="49" t="str">
        <f t="shared" si="6"/>
        <v/>
      </c>
      <c r="V15" s="249"/>
      <c r="W15" s="249"/>
      <c r="X15" s="249"/>
      <c r="Y15" s="249"/>
      <c r="Z15" s="249"/>
      <c r="AA15" s="249"/>
      <c r="AB15" s="250"/>
      <c r="AC15" s="118">
        <f t="shared" si="7"/>
        <v>0</v>
      </c>
      <c r="AD15" s="38" t="str">
        <f t="shared" si="8"/>
        <v/>
      </c>
      <c r="AE15" s="251"/>
      <c r="AF15" s="251"/>
      <c r="AG15" s="251"/>
      <c r="AH15" s="251"/>
      <c r="AI15" s="251"/>
      <c r="AJ15" s="251"/>
      <c r="AK15" s="251"/>
      <c r="AL15" s="251"/>
      <c r="AM15" s="251"/>
      <c r="AN15" s="251"/>
      <c r="AO15" s="251"/>
      <c r="AP15" s="252"/>
      <c r="AQ15" s="8">
        <f t="shared" si="9"/>
        <v>0</v>
      </c>
      <c r="AR15" s="38" t="str">
        <f t="shared" si="10"/>
        <v/>
      </c>
      <c r="AS15" s="251"/>
      <c r="AT15" s="251"/>
      <c r="AU15" s="251"/>
      <c r="AV15" s="251"/>
      <c r="AW15" s="251"/>
      <c r="AX15" s="251"/>
      <c r="AY15" s="251"/>
      <c r="AZ15" s="22">
        <f t="shared" si="11"/>
        <v>0</v>
      </c>
      <c r="BA15" s="38" t="str">
        <f t="shared" si="12"/>
        <v/>
      </c>
      <c r="BB15" s="144"/>
    </row>
    <row r="16" spans="1:56" s="9" customFormat="1" ht="18.5" hidden="1" customHeight="1" x14ac:dyDescent="0.2">
      <c r="A16" s="253"/>
      <c r="B16" s="190"/>
      <c r="C16" s="197">
        <v>8</v>
      </c>
      <c r="D16" s="201" t="str">
        <f t="shared" si="0"/>
        <v/>
      </c>
      <c r="E16" s="207" t="str">
        <f t="shared" si="2"/>
        <v/>
      </c>
      <c r="F16" s="208" t="str">
        <f t="shared" si="3"/>
        <v/>
      </c>
      <c r="G16" s="254"/>
      <c r="H16" s="255"/>
      <c r="I16" s="202"/>
      <c r="J16" s="50" t="str">
        <f t="shared" si="4"/>
        <v/>
      </c>
      <c r="K16" s="50"/>
      <c r="L16" s="50"/>
      <c r="M16" s="50"/>
      <c r="N16" s="50"/>
      <c r="O16" s="50"/>
      <c r="P16" s="50"/>
      <c r="Q16" s="50"/>
      <c r="R16" s="56" t="str">
        <f t="shared" si="1"/>
        <v/>
      </c>
      <c r="S16" s="256"/>
      <c r="T16" s="118">
        <f t="shared" si="5"/>
        <v>0</v>
      </c>
      <c r="U16" s="49" t="str">
        <f t="shared" si="6"/>
        <v/>
      </c>
      <c r="V16" s="247"/>
      <c r="W16" s="247"/>
      <c r="X16" s="247"/>
      <c r="Y16" s="247"/>
      <c r="Z16" s="247"/>
      <c r="AA16" s="247"/>
      <c r="AB16" s="248"/>
      <c r="AC16" s="118">
        <f t="shared" si="7"/>
        <v>0</v>
      </c>
      <c r="AD16" s="38" t="str">
        <f t="shared" si="8"/>
        <v/>
      </c>
      <c r="AE16" s="257"/>
      <c r="AF16" s="257"/>
      <c r="AG16" s="257"/>
      <c r="AH16" s="257"/>
      <c r="AI16" s="257"/>
      <c r="AJ16" s="257"/>
      <c r="AK16" s="257"/>
      <c r="AL16" s="257"/>
      <c r="AM16" s="257"/>
      <c r="AN16" s="257"/>
      <c r="AO16" s="257"/>
      <c r="AP16" s="258"/>
      <c r="AQ16" s="8">
        <f t="shared" si="9"/>
        <v>0</v>
      </c>
      <c r="AR16" s="38" t="str">
        <f t="shared" si="10"/>
        <v/>
      </c>
      <c r="AS16" s="257"/>
      <c r="AT16" s="257"/>
      <c r="AU16" s="257"/>
      <c r="AV16" s="257"/>
      <c r="AW16" s="257"/>
      <c r="AX16" s="257"/>
      <c r="AY16" s="257"/>
      <c r="AZ16" s="22">
        <f t="shared" si="11"/>
        <v>0</v>
      </c>
      <c r="BA16" s="38" t="str">
        <f t="shared" si="12"/>
        <v/>
      </c>
      <c r="BB16" s="143"/>
    </row>
    <row r="17" spans="1:54" s="9" customFormat="1" ht="18.5" hidden="1" customHeight="1" x14ac:dyDescent="0.2">
      <c r="A17" s="259"/>
      <c r="B17" s="192"/>
      <c r="C17" s="197">
        <v>9</v>
      </c>
      <c r="D17" s="198" t="str">
        <f t="shared" si="0"/>
        <v/>
      </c>
      <c r="E17" s="211" t="str">
        <f t="shared" si="2"/>
        <v/>
      </c>
      <c r="F17" s="212" t="str">
        <f t="shared" si="3"/>
        <v/>
      </c>
      <c r="G17" s="260"/>
      <c r="H17" s="261"/>
      <c r="I17" s="202"/>
      <c r="J17" s="50" t="str">
        <f t="shared" si="4"/>
        <v/>
      </c>
      <c r="K17" s="247"/>
      <c r="L17" s="247"/>
      <c r="M17" s="247"/>
      <c r="N17" s="247"/>
      <c r="O17" s="247"/>
      <c r="P17" s="247"/>
      <c r="Q17" s="247"/>
      <c r="R17" s="55" t="str">
        <f t="shared" si="1"/>
        <v/>
      </c>
      <c r="S17" s="248"/>
      <c r="T17" s="118">
        <f t="shared" si="5"/>
        <v>0</v>
      </c>
      <c r="U17" s="49" t="str">
        <f t="shared" si="6"/>
        <v/>
      </c>
      <c r="V17" s="249"/>
      <c r="W17" s="249"/>
      <c r="X17" s="249"/>
      <c r="Y17" s="249"/>
      <c r="Z17" s="249"/>
      <c r="AA17" s="249"/>
      <c r="AB17" s="250"/>
      <c r="AC17" s="118">
        <f t="shared" si="7"/>
        <v>0</v>
      </c>
      <c r="AD17" s="38" t="str">
        <f t="shared" si="8"/>
        <v/>
      </c>
      <c r="AE17" s="251"/>
      <c r="AF17" s="251"/>
      <c r="AG17" s="251"/>
      <c r="AH17" s="251"/>
      <c r="AI17" s="251"/>
      <c r="AJ17" s="251"/>
      <c r="AK17" s="251"/>
      <c r="AL17" s="251"/>
      <c r="AM17" s="251"/>
      <c r="AN17" s="251"/>
      <c r="AO17" s="251"/>
      <c r="AP17" s="252"/>
      <c r="AQ17" s="8">
        <f t="shared" si="9"/>
        <v>0</v>
      </c>
      <c r="AR17" s="38" t="str">
        <f t="shared" si="10"/>
        <v/>
      </c>
      <c r="AS17" s="251"/>
      <c r="AT17" s="251"/>
      <c r="AU17" s="251"/>
      <c r="AV17" s="251"/>
      <c r="AW17" s="251"/>
      <c r="AX17" s="251"/>
      <c r="AY17" s="251"/>
      <c r="AZ17" s="22">
        <f t="shared" si="11"/>
        <v>0</v>
      </c>
      <c r="BA17" s="38" t="str">
        <f t="shared" si="12"/>
        <v/>
      </c>
      <c r="BB17" s="144"/>
    </row>
    <row r="18" spans="1:54" s="9" customFormat="1" ht="18.5" hidden="1" customHeight="1" x14ac:dyDescent="0.2">
      <c r="A18" s="253"/>
      <c r="B18" s="190"/>
      <c r="C18" s="197">
        <v>10</v>
      </c>
      <c r="D18" s="201" t="str">
        <f t="shared" si="0"/>
        <v/>
      </c>
      <c r="E18" s="207" t="str">
        <f t="shared" si="2"/>
        <v/>
      </c>
      <c r="F18" s="208" t="str">
        <f t="shared" si="3"/>
        <v/>
      </c>
      <c r="G18" s="254"/>
      <c r="H18" s="255"/>
      <c r="I18" s="202"/>
      <c r="J18" s="50" t="str">
        <f t="shared" si="4"/>
        <v/>
      </c>
      <c r="K18" s="50"/>
      <c r="L18" s="50"/>
      <c r="M18" s="50"/>
      <c r="N18" s="50"/>
      <c r="O18" s="50"/>
      <c r="P18" s="50"/>
      <c r="Q18" s="50"/>
      <c r="R18" s="56" t="str">
        <f t="shared" si="1"/>
        <v/>
      </c>
      <c r="S18" s="256"/>
      <c r="T18" s="118">
        <f t="shared" si="5"/>
        <v>0</v>
      </c>
      <c r="U18" s="49" t="str">
        <f t="shared" si="6"/>
        <v/>
      </c>
      <c r="V18" s="247"/>
      <c r="W18" s="247"/>
      <c r="X18" s="247"/>
      <c r="Y18" s="247"/>
      <c r="Z18" s="247"/>
      <c r="AA18" s="247"/>
      <c r="AB18" s="248"/>
      <c r="AC18" s="118">
        <f t="shared" si="7"/>
        <v>0</v>
      </c>
      <c r="AD18" s="38" t="str">
        <f t="shared" si="8"/>
        <v/>
      </c>
      <c r="AE18" s="257"/>
      <c r="AF18" s="257"/>
      <c r="AG18" s="257"/>
      <c r="AH18" s="257"/>
      <c r="AI18" s="257"/>
      <c r="AJ18" s="257"/>
      <c r="AK18" s="257"/>
      <c r="AL18" s="257"/>
      <c r="AM18" s="257"/>
      <c r="AN18" s="257"/>
      <c r="AO18" s="257"/>
      <c r="AP18" s="258"/>
      <c r="AQ18" s="8">
        <f t="shared" si="9"/>
        <v>0</v>
      </c>
      <c r="AR18" s="38" t="str">
        <f t="shared" si="10"/>
        <v/>
      </c>
      <c r="AS18" s="257"/>
      <c r="AT18" s="257"/>
      <c r="AU18" s="257"/>
      <c r="AV18" s="257"/>
      <c r="AW18" s="257"/>
      <c r="AX18" s="257"/>
      <c r="AY18" s="257"/>
      <c r="AZ18" s="22">
        <f t="shared" si="11"/>
        <v>0</v>
      </c>
      <c r="BA18" s="38" t="str">
        <f t="shared" si="12"/>
        <v/>
      </c>
      <c r="BB18" s="143"/>
    </row>
    <row r="19" spans="1:54" s="9" customFormat="1" ht="18.5" hidden="1" customHeight="1" x14ac:dyDescent="0.2">
      <c r="A19" s="259"/>
      <c r="B19" s="192"/>
      <c r="C19" s="197">
        <v>11</v>
      </c>
      <c r="D19" s="198" t="str">
        <f t="shared" si="0"/>
        <v/>
      </c>
      <c r="E19" s="211" t="str">
        <f t="shared" si="2"/>
        <v/>
      </c>
      <c r="F19" s="212" t="str">
        <f t="shared" si="3"/>
        <v/>
      </c>
      <c r="G19" s="260"/>
      <c r="H19" s="261"/>
      <c r="I19" s="202"/>
      <c r="J19" s="50" t="str">
        <f t="shared" si="4"/>
        <v/>
      </c>
      <c r="K19" s="247"/>
      <c r="L19" s="247"/>
      <c r="M19" s="247"/>
      <c r="N19" s="247"/>
      <c r="O19" s="247"/>
      <c r="P19" s="247"/>
      <c r="Q19" s="247"/>
      <c r="R19" s="55" t="str">
        <f t="shared" si="1"/>
        <v/>
      </c>
      <c r="S19" s="248"/>
      <c r="T19" s="118">
        <f t="shared" si="5"/>
        <v>0</v>
      </c>
      <c r="U19" s="49" t="str">
        <f t="shared" si="6"/>
        <v/>
      </c>
      <c r="V19" s="249"/>
      <c r="W19" s="249"/>
      <c r="X19" s="249"/>
      <c r="Y19" s="249"/>
      <c r="Z19" s="249"/>
      <c r="AA19" s="249"/>
      <c r="AB19" s="250"/>
      <c r="AC19" s="118">
        <f t="shared" si="7"/>
        <v>0</v>
      </c>
      <c r="AD19" s="38" t="str">
        <f t="shared" si="8"/>
        <v/>
      </c>
      <c r="AE19" s="251"/>
      <c r="AF19" s="251"/>
      <c r="AG19" s="251"/>
      <c r="AH19" s="251"/>
      <c r="AI19" s="251"/>
      <c r="AJ19" s="251"/>
      <c r="AK19" s="251"/>
      <c r="AL19" s="251"/>
      <c r="AM19" s="251"/>
      <c r="AN19" s="251"/>
      <c r="AO19" s="251"/>
      <c r="AP19" s="252"/>
      <c r="AQ19" s="8">
        <f t="shared" si="9"/>
        <v>0</v>
      </c>
      <c r="AR19" s="38" t="str">
        <f t="shared" si="10"/>
        <v/>
      </c>
      <c r="AS19" s="251"/>
      <c r="AT19" s="251"/>
      <c r="AU19" s="251"/>
      <c r="AV19" s="251"/>
      <c r="AW19" s="251"/>
      <c r="AX19" s="251"/>
      <c r="AY19" s="251"/>
      <c r="AZ19" s="22">
        <f t="shared" si="11"/>
        <v>0</v>
      </c>
      <c r="BA19" s="38" t="str">
        <f t="shared" si="12"/>
        <v/>
      </c>
      <c r="BB19" s="144"/>
    </row>
    <row r="20" spans="1:54" s="9" customFormat="1" ht="18.5" hidden="1" customHeight="1" x14ac:dyDescent="0.2">
      <c r="A20" s="253"/>
      <c r="B20" s="190"/>
      <c r="C20" s="197">
        <v>12</v>
      </c>
      <c r="D20" s="201" t="str">
        <f t="shared" si="0"/>
        <v/>
      </c>
      <c r="E20" s="207" t="str">
        <f t="shared" si="2"/>
        <v/>
      </c>
      <c r="F20" s="208" t="str">
        <f t="shared" si="3"/>
        <v/>
      </c>
      <c r="G20" s="254"/>
      <c r="H20" s="255"/>
      <c r="I20" s="202"/>
      <c r="J20" s="50" t="str">
        <f t="shared" si="4"/>
        <v/>
      </c>
      <c r="K20" s="50"/>
      <c r="L20" s="50"/>
      <c r="M20" s="50"/>
      <c r="N20" s="50"/>
      <c r="O20" s="50"/>
      <c r="P20" s="50"/>
      <c r="Q20" s="50"/>
      <c r="R20" s="56" t="str">
        <f t="shared" si="1"/>
        <v/>
      </c>
      <c r="S20" s="256"/>
      <c r="T20" s="118">
        <f t="shared" si="5"/>
        <v>0</v>
      </c>
      <c r="U20" s="49" t="str">
        <f t="shared" si="6"/>
        <v/>
      </c>
      <c r="V20" s="247"/>
      <c r="W20" s="247"/>
      <c r="X20" s="247"/>
      <c r="Y20" s="247"/>
      <c r="Z20" s="247"/>
      <c r="AA20" s="247"/>
      <c r="AB20" s="248"/>
      <c r="AC20" s="118">
        <f t="shared" si="7"/>
        <v>0</v>
      </c>
      <c r="AD20" s="38" t="str">
        <f t="shared" si="8"/>
        <v/>
      </c>
      <c r="AE20" s="257"/>
      <c r="AF20" s="257"/>
      <c r="AG20" s="257"/>
      <c r="AH20" s="257"/>
      <c r="AI20" s="257"/>
      <c r="AJ20" s="257"/>
      <c r="AK20" s="257"/>
      <c r="AL20" s="257"/>
      <c r="AM20" s="257"/>
      <c r="AN20" s="257"/>
      <c r="AO20" s="257"/>
      <c r="AP20" s="258"/>
      <c r="AQ20" s="8">
        <f t="shared" si="9"/>
        <v>0</v>
      </c>
      <c r="AR20" s="38" t="str">
        <f t="shared" si="10"/>
        <v/>
      </c>
      <c r="AS20" s="257"/>
      <c r="AT20" s="257"/>
      <c r="AU20" s="257"/>
      <c r="AV20" s="257"/>
      <c r="AW20" s="257"/>
      <c r="AX20" s="257"/>
      <c r="AY20" s="257"/>
      <c r="AZ20" s="22">
        <f t="shared" si="11"/>
        <v>0</v>
      </c>
      <c r="BA20" s="38" t="str">
        <f t="shared" si="12"/>
        <v/>
      </c>
      <c r="BB20" s="143"/>
    </row>
    <row r="21" spans="1:54" s="9" customFormat="1" ht="18.5" hidden="1" customHeight="1" x14ac:dyDescent="0.2">
      <c r="A21" s="259"/>
      <c r="B21" s="192"/>
      <c r="C21" s="197">
        <v>13</v>
      </c>
      <c r="D21" s="198" t="str">
        <f t="shared" si="0"/>
        <v/>
      </c>
      <c r="E21" s="211" t="str">
        <f t="shared" si="2"/>
        <v/>
      </c>
      <c r="F21" s="212" t="str">
        <f t="shared" si="3"/>
        <v/>
      </c>
      <c r="G21" s="260"/>
      <c r="H21" s="261"/>
      <c r="I21" s="202"/>
      <c r="J21" s="50" t="str">
        <f t="shared" si="4"/>
        <v/>
      </c>
      <c r="K21" s="247"/>
      <c r="L21" s="247"/>
      <c r="M21" s="247"/>
      <c r="N21" s="247"/>
      <c r="O21" s="247"/>
      <c r="P21" s="247"/>
      <c r="Q21" s="247"/>
      <c r="R21" s="55" t="str">
        <f t="shared" si="1"/>
        <v/>
      </c>
      <c r="S21" s="248"/>
      <c r="T21" s="118">
        <f t="shared" si="5"/>
        <v>0</v>
      </c>
      <c r="U21" s="49" t="str">
        <f t="shared" si="6"/>
        <v/>
      </c>
      <c r="V21" s="249"/>
      <c r="W21" s="249"/>
      <c r="X21" s="249"/>
      <c r="Y21" s="249"/>
      <c r="Z21" s="249"/>
      <c r="AA21" s="249"/>
      <c r="AB21" s="250"/>
      <c r="AC21" s="118">
        <f t="shared" si="7"/>
        <v>0</v>
      </c>
      <c r="AD21" s="38" t="str">
        <f t="shared" si="8"/>
        <v/>
      </c>
      <c r="AE21" s="251"/>
      <c r="AF21" s="251"/>
      <c r="AG21" s="251"/>
      <c r="AH21" s="251"/>
      <c r="AI21" s="251"/>
      <c r="AJ21" s="251"/>
      <c r="AK21" s="251"/>
      <c r="AL21" s="251"/>
      <c r="AM21" s="251"/>
      <c r="AN21" s="251"/>
      <c r="AO21" s="251"/>
      <c r="AP21" s="252"/>
      <c r="AQ21" s="8">
        <f t="shared" si="9"/>
        <v>0</v>
      </c>
      <c r="AR21" s="38" t="str">
        <f t="shared" si="10"/>
        <v/>
      </c>
      <c r="AS21" s="251"/>
      <c r="AT21" s="251"/>
      <c r="AU21" s="251"/>
      <c r="AV21" s="251"/>
      <c r="AW21" s="251"/>
      <c r="AX21" s="251"/>
      <c r="AY21" s="251"/>
      <c r="AZ21" s="22">
        <f t="shared" si="11"/>
        <v>0</v>
      </c>
      <c r="BA21" s="38" t="str">
        <f t="shared" si="12"/>
        <v/>
      </c>
      <c r="BB21" s="144"/>
    </row>
    <row r="22" spans="1:54" s="9" customFormat="1" ht="18.5" hidden="1" customHeight="1" x14ac:dyDescent="0.2">
      <c r="A22" s="253"/>
      <c r="B22" s="190"/>
      <c r="C22" s="197">
        <v>14</v>
      </c>
      <c r="D22" s="201" t="str">
        <f t="shared" si="0"/>
        <v/>
      </c>
      <c r="E22" s="207" t="str">
        <f t="shared" si="2"/>
        <v/>
      </c>
      <c r="F22" s="208" t="str">
        <f t="shared" si="3"/>
        <v/>
      </c>
      <c r="G22" s="254"/>
      <c r="H22" s="255"/>
      <c r="I22" s="202"/>
      <c r="J22" s="50" t="str">
        <f t="shared" si="4"/>
        <v/>
      </c>
      <c r="K22" s="50"/>
      <c r="L22" s="50"/>
      <c r="M22" s="50"/>
      <c r="N22" s="50"/>
      <c r="O22" s="50"/>
      <c r="P22" s="50"/>
      <c r="Q22" s="50"/>
      <c r="R22" s="56" t="str">
        <f t="shared" si="1"/>
        <v/>
      </c>
      <c r="S22" s="256"/>
      <c r="T22" s="118">
        <f t="shared" si="5"/>
        <v>0</v>
      </c>
      <c r="U22" s="49" t="str">
        <f t="shared" si="6"/>
        <v/>
      </c>
      <c r="V22" s="247"/>
      <c r="W22" s="247"/>
      <c r="X22" s="247"/>
      <c r="Y22" s="247"/>
      <c r="Z22" s="247"/>
      <c r="AA22" s="247"/>
      <c r="AB22" s="248"/>
      <c r="AC22" s="118">
        <f t="shared" si="7"/>
        <v>0</v>
      </c>
      <c r="AD22" s="38" t="str">
        <f t="shared" si="8"/>
        <v/>
      </c>
      <c r="AE22" s="257"/>
      <c r="AF22" s="257"/>
      <c r="AG22" s="257"/>
      <c r="AH22" s="257"/>
      <c r="AI22" s="257"/>
      <c r="AJ22" s="257"/>
      <c r="AK22" s="257"/>
      <c r="AL22" s="257"/>
      <c r="AM22" s="257"/>
      <c r="AN22" s="257"/>
      <c r="AO22" s="257"/>
      <c r="AP22" s="258"/>
      <c r="AQ22" s="8">
        <f t="shared" si="9"/>
        <v>0</v>
      </c>
      <c r="AR22" s="38" t="str">
        <f t="shared" si="10"/>
        <v/>
      </c>
      <c r="AS22" s="257"/>
      <c r="AT22" s="257"/>
      <c r="AU22" s="257"/>
      <c r="AV22" s="257"/>
      <c r="AW22" s="257"/>
      <c r="AX22" s="257"/>
      <c r="AY22" s="257"/>
      <c r="AZ22" s="22">
        <f t="shared" si="11"/>
        <v>0</v>
      </c>
      <c r="BA22" s="38" t="str">
        <f t="shared" si="12"/>
        <v/>
      </c>
      <c r="BB22" s="143"/>
    </row>
    <row r="23" spans="1:54" s="9" customFormat="1" ht="18.5" hidden="1" customHeight="1" x14ac:dyDescent="0.2">
      <c r="A23" s="259"/>
      <c r="B23" s="192"/>
      <c r="C23" s="197">
        <v>15</v>
      </c>
      <c r="D23" s="198" t="str">
        <f t="shared" si="0"/>
        <v/>
      </c>
      <c r="E23" s="211" t="str">
        <f t="shared" si="2"/>
        <v/>
      </c>
      <c r="F23" s="212" t="str">
        <f t="shared" si="3"/>
        <v/>
      </c>
      <c r="G23" s="260"/>
      <c r="H23" s="261"/>
      <c r="I23" s="202"/>
      <c r="J23" s="50" t="str">
        <f t="shared" si="4"/>
        <v/>
      </c>
      <c r="K23" s="247"/>
      <c r="L23" s="247"/>
      <c r="M23" s="247"/>
      <c r="N23" s="247"/>
      <c r="O23" s="247"/>
      <c r="P23" s="247"/>
      <c r="Q23" s="247"/>
      <c r="R23" s="55" t="str">
        <f t="shared" si="1"/>
        <v/>
      </c>
      <c r="S23" s="248"/>
      <c r="T23" s="118">
        <f t="shared" si="5"/>
        <v>0</v>
      </c>
      <c r="U23" s="49" t="str">
        <f t="shared" si="6"/>
        <v/>
      </c>
      <c r="V23" s="249"/>
      <c r="W23" s="249"/>
      <c r="X23" s="249"/>
      <c r="Y23" s="249"/>
      <c r="Z23" s="249"/>
      <c r="AA23" s="249"/>
      <c r="AB23" s="250"/>
      <c r="AC23" s="118">
        <f t="shared" si="7"/>
        <v>0</v>
      </c>
      <c r="AD23" s="38" t="str">
        <f t="shared" si="8"/>
        <v/>
      </c>
      <c r="AE23" s="251"/>
      <c r="AF23" s="251"/>
      <c r="AG23" s="251"/>
      <c r="AH23" s="251"/>
      <c r="AI23" s="251"/>
      <c r="AJ23" s="251"/>
      <c r="AK23" s="251"/>
      <c r="AL23" s="251"/>
      <c r="AM23" s="251"/>
      <c r="AN23" s="251"/>
      <c r="AO23" s="251"/>
      <c r="AP23" s="252"/>
      <c r="AQ23" s="8">
        <f t="shared" si="9"/>
        <v>0</v>
      </c>
      <c r="AR23" s="38" t="str">
        <f t="shared" si="10"/>
        <v/>
      </c>
      <c r="AS23" s="251"/>
      <c r="AT23" s="251"/>
      <c r="AU23" s="251"/>
      <c r="AV23" s="251"/>
      <c r="AW23" s="251"/>
      <c r="AX23" s="251"/>
      <c r="AY23" s="251"/>
      <c r="AZ23" s="22">
        <f t="shared" si="11"/>
        <v>0</v>
      </c>
      <c r="BA23" s="38" t="str">
        <f t="shared" si="12"/>
        <v/>
      </c>
      <c r="BB23" s="144"/>
    </row>
    <row r="24" spans="1:54" s="9" customFormat="1" ht="18.5" hidden="1" customHeight="1" x14ac:dyDescent="0.2">
      <c r="A24" s="253"/>
      <c r="B24" s="190"/>
      <c r="C24" s="197">
        <v>16</v>
      </c>
      <c r="D24" s="201" t="str">
        <f t="shared" si="0"/>
        <v/>
      </c>
      <c r="E24" s="207" t="str">
        <f t="shared" si="2"/>
        <v/>
      </c>
      <c r="F24" s="208" t="str">
        <f t="shared" si="3"/>
        <v/>
      </c>
      <c r="G24" s="254"/>
      <c r="H24" s="255"/>
      <c r="I24" s="202"/>
      <c r="J24" s="50" t="str">
        <f t="shared" si="4"/>
        <v/>
      </c>
      <c r="K24" s="50"/>
      <c r="L24" s="50"/>
      <c r="M24" s="50"/>
      <c r="N24" s="50"/>
      <c r="O24" s="50"/>
      <c r="P24" s="50"/>
      <c r="Q24" s="50"/>
      <c r="R24" s="56" t="str">
        <f t="shared" si="1"/>
        <v/>
      </c>
      <c r="S24" s="256"/>
      <c r="T24" s="118">
        <f t="shared" si="5"/>
        <v>0</v>
      </c>
      <c r="U24" s="49" t="str">
        <f t="shared" si="6"/>
        <v/>
      </c>
      <c r="V24" s="247"/>
      <c r="W24" s="247"/>
      <c r="X24" s="247"/>
      <c r="Y24" s="247"/>
      <c r="Z24" s="247"/>
      <c r="AA24" s="247"/>
      <c r="AB24" s="248"/>
      <c r="AC24" s="118">
        <f t="shared" si="7"/>
        <v>0</v>
      </c>
      <c r="AD24" s="38" t="str">
        <f t="shared" si="8"/>
        <v/>
      </c>
      <c r="AE24" s="257"/>
      <c r="AF24" s="257"/>
      <c r="AG24" s="257"/>
      <c r="AH24" s="257"/>
      <c r="AI24" s="257"/>
      <c r="AJ24" s="257"/>
      <c r="AK24" s="257"/>
      <c r="AL24" s="257"/>
      <c r="AM24" s="257"/>
      <c r="AN24" s="257"/>
      <c r="AO24" s="257"/>
      <c r="AP24" s="258"/>
      <c r="AQ24" s="8">
        <f t="shared" si="9"/>
        <v>0</v>
      </c>
      <c r="AR24" s="38" t="str">
        <f t="shared" si="10"/>
        <v/>
      </c>
      <c r="AS24" s="257"/>
      <c r="AT24" s="257"/>
      <c r="AU24" s="257"/>
      <c r="AV24" s="257"/>
      <c r="AW24" s="257"/>
      <c r="AX24" s="257"/>
      <c r="AY24" s="257"/>
      <c r="AZ24" s="22">
        <f t="shared" si="11"/>
        <v>0</v>
      </c>
      <c r="BA24" s="38" t="str">
        <f t="shared" si="12"/>
        <v/>
      </c>
      <c r="BB24" s="143"/>
    </row>
    <row r="25" spans="1:54" s="9" customFormat="1" ht="18.5" hidden="1" customHeight="1" x14ac:dyDescent="0.2">
      <c r="A25" s="259"/>
      <c r="B25" s="192"/>
      <c r="C25" s="197">
        <v>17</v>
      </c>
      <c r="D25" s="198" t="str">
        <f t="shared" si="0"/>
        <v/>
      </c>
      <c r="E25" s="211" t="str">
        <f t="shared" si="2"/>
        <v/>
      </c>
      <c r="F25" s="212" t="str">
        <f t="shared" si="3"/>
        <v/>
      </c>
      <c r="G25" s="260"/>
      <c r="H25" s="261"/>
      <c r="I25" s="202"/>
      <c r="J25" s="50" t="str">
        <f t="shared" si="4"/>
        <v/>
      </c>
      <c r="K25" s="247"/>
      <c r="L25" s="247"/>
      <c r="M25" s="247"/>
      <c r="N25" s="247"/>
      <c r="O25" s="247"/>
      <c r="P25" s="247"/>
      <c r="Q25" s="247"/>
      <c r="R25" s="55" t="str">
        <f t="shared" si="1"/>
        <v/>
      </c>
      <c r="S25" s="248"/>
      <c r="T25" s="118">
        <f t="shared" si="5"/>
        <v>0</v>
      </c>
      <c r="U25" s="49" t="str">
        <f t="shared" si="6"/>
        <v/>
      </c>
      <c r="V25" s="249"/>
      <c r="W25" s="249"/>
      <c r="X25" s="249"/>
      <c r="Y25" s="249"/>
      <c r="Z25" s="249"/>
      <c r="AA25" s="249"/>
      <c r="AB25" s="250"/>
      <c r="AC25" s="118">
        <f t="shared" si="7"/>
        <v>0</v>
      </c>
      <c r="AD25" s="38" t="str">
        <f t="shared" si="8"/>
        <v/>
      </c>
      <c r="AE25" s="251"/>
      <c r="AF25" s="251"/>
      <c r="AG25" s="251"/>
      <c r="AH25" s="251"/>
      <c r="AI25" s="251"/>
      <c r="AJ25" s="251"/>
      <c r="AK25" s="251"/>
      <c r="AL25" s="251"/>
      <c r="AM25" s="251"/>
      <c r="AN25" s="251"/>
      <c r="AO25" s="251"/>
      <c r="AP25" s="252"/>
      <c r="AQ25" s="8">
        <f t="shared" si="9"/>
        <v>0</v>
      </c>
      <c r="AR25" s="38" t="str">
        <f t="shared" si="10"/>
        <v/>
      </c>
      <c r="AS25" s="251"/>
      <c r="AT25" s="251"/>
      <c r="AU25" s="251"/>
      <c r="AV25" s="251"/>
      <c r="AW25" s="251"/>
      <c r="AX25" s="251"/>
      <c r="AY25" s="251"/>
      <c r="AZ25" s="22">
        <f t="shared" si="11"/>
        <v>0</v>
      </c>
      <c r="BA25" s="38" t="str">
        <f t="shared" si="12"/>
        <v/>
      </c>
      <c r="BB25" s="144"/>
    </row>
    <row r="26" spans="1:54" s="9" customFormat="1" ht="18.5" hidden="1" customHeight="1" x14ac:dyDescent="0.2">
      <c r="A26" s="253"/>
      <c r="B26" s="190"/>
      <c r="C26" s="197">
        <v>18</v>
      </c>
      <c r="D26" s="201" t="str">
        <f t="shared" si="0"/>
        <v/>
      </c>
      <c r="E26" s="207" t="str">
        <f t="shared" si="2"/>
        <v/>
      </c>
      <c r="F26" s="208" t="str">
        <f t="shared" si="3"/>
        <v/>
      </c>
      <c r="G26" s="254"/>
      <c r="H26" s="255"/>
      <c r="I26" s="202"/>
      <c r="J26" s="50" t="str">
        <f t="shared" si="4"/>
        <v/>
      </c>
      <c r="K26" s="50"/>
      <c r="L26" s="50"/>
      <c r="M26" s="50"/>
      <c r="N26" s="50"/>
      <c r="O26" s="50"/>
      <c r="P26" s="50"/>
      <c r="Q26" s="50"/>
      <c r="R26" s="56" t="str">
        <f t="shared" si="1"/>
        <v/>
      </c>
      <c r="S26" s="256"/>
      <c r="T26" s="118">
        <f t="shared" si="5"/>
        <v>0</v>
      </c>
      <c r="U26" s="49" t="str">
        <f t="shared" si="6"/>
        <v/>
      </c>
      <c r="V26" s="247"/>
      <c r="W26" s="247"/>
      <c r="X26" s="247"/>
      <c r="Y26" s="247"/>
      <c r="Z26" s="247"/>
      <c r="AA26" s="247"/>
      <c r="AB26" s="248"/>
      <c r="AC26" s="118">
        <f t="shared" si="7"/>
        <v>0</v>
      </c>
      <c r="AD26" s="38" t="str">
        <f t="shared" si="8"/>
        <v/>
      </c>
      <c r="AE26" s="257"/>
      <c r="AF26" s="257"/>
      <c r="AG26" s="257"/>
      <c r="AH26" s="257"/>
      <c r="AI26" s="257"/>
      <c r="AJ26" s="257"/>
      <c r="AK26" s="257"/>
      <c r="AL26" s="257"/>
      <c r="AM26" s="257"/>
      <c r="AN26" s="257"/>
      <c r="AO26" s="257"/>
      <c r="AP26" s="258"/>
      <c r="AQ26" s="8">
        <f t="shared" si="9"/>
        <v>0</v>
      </c>
      <c r="AR26" s="38" t="str">
        <f t="shared" si="10"/>
        <v/>
      </c>
      <c r="AS26" s="257"/>
      <c r="AT26" s="257"/>
      <c r="AU26" s="257"/>
      <c r="AV26" s="257"/>
      <c r="AW26" s="257"/>
      <c r="AX26" s="257"/>
      <c r="AY26" s="257"/>
      <c r="AZ26" s="22">
        <f t="shared" si="11"/>
        <v>0</v>
      </c>
      <c r="BA26" s="38" t="str">
        <f t="shared" si="12"/>
        <v/>
      </c>
      <c r="BB26" s="143"/>
    </row>
    <row r="27" spans="1:54" s="9" customFormat="1" ht="18.5" hidden="1" customHeight="1" x14ac:dyDescent="0.2">
      <c r="A27" s="259"/>
      <c r="B27" s="192"/>
      <c r="C27" s="197">
        <v>19</v>
      </c>
      <c r="D27" s="198" t="str">
        <f t="shared" si="0"/>
        <v/>
      </c>
      <c r="E27" s="211" t="str">
        <f t="shared" si="2"/>
        <v/>
      </c>
      <c r="F27" s="212" t="str">
        <f t="shared" si="3"/>
        <v/>
      </c>
      <c r="G27" s="260"/>
      <c r="H27" s="261"/>
      <c r="I27" s="202"/>
      <c r="J27" s="50" t="str">
        <f t="shared" si="4"/>
        <v/>
      </c>
      <c r="K27" s="247"/>
      <c r="L27" s="247"/>
      <c r="M27" s="247"/>
      <c r="N27" s="247"/>
      <c r="O27" s="247"/>
      <c r="P27" s="247"/>
      <c r="Q27" s="247"/>
      <c r="R27" s="55" t="str">
        <f t="shared" si="1"/>
        <v/>
      </c>
      <c r="S27" s="248"/>
      <c r="T27" s="118">
        <f t="shared" si="5"/>
        <v>0</v>
      </c>
      <c r="U27" s="49" t="str">
        <f t="shared" si="6"/>
        <v/>
      </c>
      <c r="V27" s="249"/>
      <c r="W27" s="249"/>
      <c r="X27" s="249"/>
      <c r="Y27" s="249"/>
      <c r="Z27" s="249"/>
      <c r="AA27" s="249"/>
      <c r="AB27" s="250"/>
      <c r="AC27" s="118">
        <f t="shared" si="7"/>
        <v>0</v>
      </c>
      <c r="AD27" s="38" t="str">
        <f t="shared" si="8"/>
        <v/>
      </c>
      <c r="AE27" s="251"/>
      <c r="AF27" s="251"/>
      <c r="AG27" s="251"/>
      <c r="AH27" s="251"/>
      <c r="AI27" s="251"/>
      <c r="AJ27" s="251"/>
      <c r="AK27" s="251"/>
      <c r="AL27" s="251"/>
      <c r="AM27" s="251"/>
      <c r="AN27" s="251"/>
      <c r="AO27" s="251"/>
      <c r="AP27" s="252"/>
      <c r="AQ27" s="8">
        <f t="shared" si="9"/>
        <v>0</v>
      </c>
      <c r="AR27" s="38" t="str">
        <f t="shared" si="10"/>
        <v/>
      </c>
      <c r="AS27" s="251"/>
      <c r="AT27" s="251"/>
      <c r="AU27" s="251"/>
      <c r="AV27" s="251"/>
      <c r="AW27" s="251"/>
      <c r="AX27" s="251"/>
      <c r="AY27" s="251"/>
      <c r="AZ27" s="22">
        <f t="shared" si="11"/>
        <v>0</v>
      </c>
      <c r="BA27" s="38" t="str">
        <f t="shared" si="12"/>
        <v/>
      </c>
      <c r="BB27" s="144"/>
    </row>
    <row r="28" spans="1:54" s="9" customFormat="1" ht="18.5" hidden="1" customHeight="1" x14ac:dyDescent="0.2">
      <c r="A28" s="253"/>
      <c r="B28" s="190"/>
      <c r="C28" s="197">
        <v>20</v>
      </c>
      <c r="D28" s="201" t="str">
        <f t="shared" si="0"/>
        <v/>
      </c>
      <c r="E28" s="207" t="str">
        <f t="shared" si="2"/>
        <v/>
      </c>
      <c r="F28" s="208" t="str">
        <f t="shared" si="3"/>
        <v/>
      </c>
      <c r="G28" s="254"/>
      <c r="H28" s="255"/>
      <c r="I28" s="202"/>
      <c r="J28" s="50" t="str">
        <f t="shared" si="4"/>
        <v/>
      </c>
      <c r="K28" s="50"/>
      <c r="L28" s="50"/>
      <c r="M28" s="50"/>
      <c r="N28" s="50"/>
      <c r="O28" s="50"/>
      <c r="P28" s="50"/>
      <c r="Q28" s="50"/>
      <c r="R28" s="56" t="str">
        <f t="shared" si="1"/>
        <v/>
      </c>
      <c r="S28" s="256"/>
      <c r="T28" s="118">
        <f t="shared" si="5"/>
        <v>0</v>
      </c>
      <c r="U28" s="49" t="str">
        <f t="shared" si="6"/>
        <v/>
      </c>
      <c r="V28" s="247"/>
      <c r="W28" s="247"/>
      <c r="X28" s="247"/>
      <c r="Y28" s="247"/>
      <c r="Z28" s="247"/>
      <c r="AA28" s="247"/>
      <c r="AB28" s="248"/>
      <c r="AC28" s="118">
        <f t="shared" si="7"/>
        <v>0</v>
      </c>
      <c r="AD28" s="38" t="str">
        <f t="shared" si="8"/>
        <v/>
      </c>
      <c r="AE28" s="257"/>
      <c r="AF28" s="257"/>
      <c r="AG28" s="257"/>
      <c r="AH28" s="257"/>
      <c r="AI28" s="257"/>
      <c r="AJ28" s="257"/>
      <c r="AK28" s="257"/>
      <c r="AL28" s="257"/>
      <c r="AM28" s="257"/>
      <c r="AN28" s="257"/>
      <c r="AO28" s="257"/>
      <c r="AP28" s="258"/>
      <c r="AQ28" s="8">
        <f t="shared" si="9"/>
        <v>0</v>
      </c>
      <c r="AR28" s="38" t="str">
        <f t="shared" si="10"/>
        <v/>
      </c>
      <c r="AS28" s="257"/>
      <c r="AT28" s="257"/>
      <c r="AU28" s="257"/>
      <c r="AV28" s="257"/>
      <c r="AW28" s="257"/>
      <c r="AX28" s="257"/>
      <c r="AY28" s="257"/>
      <c r="AZ28" s="22">
        <f t="shared" si="11"/>
        <v>0</v>
      </c>
      <c r="BA28" s="38" t="str">
        <f t="shared" si="12"/>
        <v/>
      </c>
      <c r="BB28" s="143"/>
    </row>
    <row r="29" spans="1:54" s="9" customFormat="1" ht="18.5" hidden="1" customHeight="1" x14ac:dyDescent="0.2">
      <c r="A29" s="259"/>
      <c r="B29" s="192"/>
      <c r="C29" s="197">
        <v>21</v>
      </c>
      <c r="D29" s="198" t="str">
        <f t="shared" si="0"/>
        <v/>
      </c>
      <c r="E29" s="211" t="str">
        <f t="shared" si="2"/>
        <v/>
      </c>
      <c r="F29" s="212" t="str">
        <f t="shared" si="3"/>
        <v/>
      </c>
      <c r="G29" s="260"/>
      <c r="H29" s="261"/>
      <c r="I29" s="202"/>
      <c r="J29" s="50" t="str">
        <f t="shared" si="4"/>
        <v/>
      </c>
      <c r="K29" s="247"/>
      <c r="L29" s="247"/>
      <c r="M29" s="247"/>
      <c r="N29" s="247"/>
      <c r="O29" s="247"/>
      <c r="P29" s="247"/>
      <c r="Q29" s="247"/>
      <c r="R29" s="55" t="str">
        <f t="shared" si="1"/>
        <v/>
      </c>
      <c r="S29" s="248"/>
      <c r="T29" s="118">
        <f t="shared" si="5"/>
        <v>0</v>
      </c>
      <c r="U29" s="49" t="str">
        <f t="shared" si="6"/>
        <v/>
      </c>
      <c r="V29" s="249"/>
      <c r="W29" s="249"/>
      <c r="X29" s="249"/>
      <c r="Y29" s="249"/>
      <c r="Z29" s="249"/>
      <c r="AA29" s="249"/>
      <c r="AB29" s="250"/>
      <c r="AC29" s="118">
        <f t="shared" si="7"/>
        <v>0</v>
      </c>
      <c r="AD29" s="38" t="str">
        <f t="shared" si="8"/>
        <v/>
      </c>
      <c r="AE29" s="251"/>
      <c r="AF29" s="251"/>
      <c r="AG29" s="251"/>
      <c r="AH29" s="251"/>
      <c r="AI29" s="251"/>
      <c r="AJ29" s="251"/>
      <c r="AK29" s="251"/>
      <c r="AL29" s="251"/>
      <c r="AM29" s="251"/>
      <c r="AN29" s="251"/>
      <c r="AO29" s="251"/>
      <c r="AP29" s="252"/>
      <c r="AQ29" s="8">
        <f t="shared" si="9"/>
        <v>0</v>
      </c>
      <c r="AR29" s="38" t="str">
        <f t="shared" si="10"/>
        <v/>
      </c>
      <c r="AS29" s="251"/>
      <c r="AT29" s="251"/>
      <c r="AU29" s="251"/>
      <c r="AV29" s="251"/>
      <c r="AW29" s="251"/>
      <c r="AX29" s="251"/>
      <c r="AY29" s="251"/>
      <c r="AZ29" s="22">
        <f t="shared" si="11"/>
        <v>0</v>
      </c>
      <c r="BA29" s="38" t="str">
        <f t="shared" si="12"/>
        <v/>
      </c>
      <c r="BB29" s="144"/>
    </row>
    <row r="30" spans="1:54" s="9" customFormat="1" ht="18.5" hidden="1" customHeight="1" x14ac:dyDescent="0.2">
      <c r="A30" s="253"/>
      <c r="B30" s="190"/>
      <c r="C30" s="197">
        <v>22</v>
      </c>
      <c r="D30" s="201" t="str">
        <f t="shared" si="0"/>
        <v/>
      </c>
      <c r="E30" s="207" t="str">
        <f t="shared" si="2"/>
        <v/>
      </c>
      <c r="F30" s="208" t="str">
        <f t="shared" si="3"/>
        <v/>
      </c>
      <c r="G30" s="254"/>
      <c r="H30" s="255"/>
      <c r="I30" s="202"/>
      <c r="J30" s="50" t="str">
        <f t="shared" si="4"/>
        <v/>
      </c>
      <c r="K30" s="50"/>
      <c r="L30" s="50"/>
      <c r="M30" s="50"/>
      <c r="N30" s="50"/>
      <c r="O30" s="50"/>
      <c r="P30" s="50"/>
      <c r="Q30" s="50"/>
      <c r="R30" s="56" t="str">
        <f t="shared" si="1"/>
        <v/>
      </c>
      <c r="S30" s="256"/>
      <c r="T30" s="118">
        <f t="shared" si="5"/>
        <v>0</v>
      </c>
      <c r="U30" s="49" t="str">
        <f t="shared" si="6"/>
        <v/>
      </c>
      <c r="V30" s="247"/>
      <c r="W30" s="247"/>
      <c r="X30" s="247"/>
      <c r="Y30" s="247"/>
      <c r="Z30" s="247"/>
      <c r="AA30" s="247"/>
      <c r="AB30" s="248"/>
      <c r="AC30" s="118">
        <f t="shared" si="7"/>
        <v>0</v>
      </c>
      <c r="AD30" s="38" t="str">
        <f t="shared" si="8"/>
        <v/>
      </c>
      <c r="AE30" s="257"/>
      <c r="AF30" s="257"/>
      <c r="AG30" s="257"/>
      <c r="AH30" s="257"/>
      <c r="AI30" s="257"/>
      <c r="AJ30" s="257"/>
      <c r="AK30" s="257"/>
      <c r="AL30" s="257"/>
      <c r="AM30" s="257"/>
      <c r="AN30" s="257"/>
      <c r="AO30" s="257"/>
      <c r="AP30" s="258"/>
      <c r="AQ30" s="8">
        <f t="shared" si="9"/>
        <v>0</v>
      </c>
      <c r="AR30" s="38" t="str">
        <f t="shared" si="10"/>
        <v/>
      </c>
      <c r="AS30" s="257"/>
      <c r="AT30" s="257"/>
      <c r="AU30" s="257"/>
      <c r="AV30" s="257"/>
      <c r="AW30" s="257"/>
      <c r="AX30" s="257"/>
      <c r="AY30" s="257"/>
      <c r="AZ30" s="22">
        <f t="shared" si="11"/>
        <v>0</v>
      </c>
      <c r="BA30" s="38" t="str">
        <f t="shared" si="12"/>
        <v/>
      </c>
      <c r="BB30" s="143"/>
    </row>
    <row r="31" spans="1:54" s="9" customFormat="1" ht="18.5" hidden="1" customHeight="1" x14ac:dyDescent="0.2">
      <c r="A31" s="259"/>
      <c r="B31" s="192"/>
      <c r="C31" s="197">
        <v>23</v>
      </c>
      <c r="D31" s="198" t="str">
        <f t="shared" si="0"/>
        <v/>
      </c>
      <c r="E31" s="211" t="str">
        <f t="shared" si="2"/>
        <v/>
      </c>
      <c r="F31" s="212" t="str">
        <f t="shared" si="3"/>
        <v/>
      </c>
      <c r="G31" s="260"/>
      <c r="H31" s="261"/>
      <c r="I31" s="202"/>
      <c r="J31" s="50" t="str">
        <f t="shared" si="4"/>
        <v/>
      </c>
      <c r="K31" s="247"/>
      <c r="L31" s="247"/>
      <c r="M31" s="247"/>
      <c r="N31" s="247"/>
      <c r="O31" s="247"/>
      <c r="P31" s="247"/>
      <c r="Q31" s="247"/>
      <c r="R31" s="55" t="str">
        <f t="shared" si="1"/>
        <v/>
      </c>
      <c r="S31" s="248"/>
      <c r="T31" s="118">
        <f t="shared" si="5"/>
        <v>0</v>
      </c>
      <c r="U31" s="49" t="str">
        <f t="shared" si="6"/>
        <v/>
      </c>
      <c r="V31" s="249"/>
      <c r="W31" s="249"/>
      <c r="X31" s="249"/>
      <c r="Y31" s="249"/>
      <c r="Z31" s="249"/>
      <c r="AA31" s="249"/>
      <c r="AB31" s="250"/>
      <c r="AC31" s="118">
        <f t="shared" si="7"/>
        <v>0</v>
      </c>
      <c r="AD31" s="38" t="str">
        <f t="shared" si="8"/>
        <v/>
      </c>
      <c r="AE31" s="251"/>
      <c r="AF31" s="251"/>
      <c r="AG31" s="251"/>
      <c r="AH31" s="251"/>
      <c r="AI31" s="251"/>
      <c r="AJ31" s="251"/>
      <c r="AK31" s="251"/>
      <c r="AL31" s="251"/>
      <c r="AM31" s="251"/>
      <c r="AN31" s="251"/>
      <c r="AO31" s="251"/>
      <c r="AP31" s="252"/>
      <c r="AQ31" s="8">
        <f t="shared" si="9"/>
        <v>0</v>
      </c>
      <c r="AR31" s="38" t="str">
        <f t="shared" si="10"/>
        <v/>
      </c>
      <c r="AS31" s="251"/>
      <c r="AT31" s="251"/>
      <c r="AU31" s="251"/>
      <c r="AV31" s="251"/>
      <c r="AW31" s="251"/>
      <c r="AX31" s="251"/>
      <c r="AY31" s="251"/>
      <c r="AZ31" s="22">
        <f t="shared" si="11"/>
        <v>0</v>
      </c>
      <c r="BA31" s="38" t="str">
        <f t="shared" si="12"/>
        <v/>
      </c>
      <c r="BB31" s="144"/>
    </row>
    <row r="32" spans="1:54" s="9" customFormat="1" ht="18.5" hidden="1" customHeight="1" x14ac:dyDescent="0.2">
      <c r="A32" s="253"/>
      <c r="B32" s="190"/>
      <c r="C32" s="197">
        <v>24</v>
      </c>
      <c r="D32" s="201" t="str">
        <f t="shared" si="0"/>
        <v/>
      </c>
      <c r="E32" s="207" t="str">
        <f t="shared" si="2"/>
        <v/>
      </c>
      <c r="F32" s="208" t="str">
        <f t="shared" si="3"/>
        <v/>
      </c>
      <c r="G32" s="254"/>
      <c r="H32" s="255"/>
      <c r="I32" s="202"/>
      <c r="J32" s="50" t="str">
        <f t="shared" si="4"/>
        <v/>
      </c>
      <c r="K32" s="50"/>
      <c r="L32" s="50"/>
      <c r="M32" s="50"/>
      <c r="N32" s="50"/>
      <c r="O32" s="50"/>
      <c r="P32" s="50"/>
      <c r="Q32" s="50"/>
      <c r="R32" s="56" t="str">
        <f t="shared" si="1"/>
        <v/>
      </c>
      <c r="S32" s="256"/>
      <c r="T32" s="118">
        <f t="shared" si="5"/>
        <v>0</v>
      </c>
      <c r="U32" s="49" t="str">
        <f t="shared" si="6"/>
        <v/>
      </c>
      <c r="V32" s="247"/>
      <c r="W32" s="247"/>
      <c r="X32" s="247"/>
      <c r="Y32" s="247"/>
      <c r="Z32" s="247"/>
      <c r="AA32" s="247"/>
      <c r="AB32" s="248"/>
      <c r="AC32" s="118">
        <f t="shared" si="7"/>
        <v>0</v>
      </c>
      <c r="AD32" s="38" t="str">
        <f t="shared" si="8"/>
        <v/>
      </c>
      <c r="AE32" s="257"/>
      <c r="AF32" s="257"/>
      <c r="AG32" s="257"/>
      <c r="AH32" s="257"/>
      <c r="AI32" s="257"/>
      <c r="AJ32" s="257"/>
      <c r="AK32" s="257"/>
      <c r="AL32" s="257"/>
      <c r="AM32" s="257"/>
      <c r="AN32" s="257"/>
      <c r="AO32" s="257"/>
      <c r="AP32" s="258"/>
      <c r="AQ32" s="8">
        <f t="shared" si="9"/>
        <v>0</v>
      </c>
      <c r="AR32" s="38" t="str">
        <f t="shared" si="10"/>
        <v/>
      </c>
      <c r="AS32" s="257"/>
      <c r="AT32" s="257"/>
      <c r="AU32" s="257"/>
      <c r="AV32" s="257"/>
      <c r="AW32" s="257"/>
      <c r="AX32" s="257"/>
      <c r="AY32" s="257"/>
      <c r="AZ32" s="22">
        <f t="shared" si="11"/>
        <v>0</v>
      </c>
      <c r="BA32" s="38" t="str">
        <f t="shared" si="12"/>
        <v/>
      </c>
      <c r="BB32" s="143"/>
    </row>
    <row r="33" spans="1:54" s="9" customFormat="1" ht="18.5" hidden="1" customHeight="1" x14ac:dyDescent="0.2">
      <c r="A33" s="259"/>
      <c r="B33" s="192"/>
      <c r="C33" s="197">
        <v>25</v>
      </c>
      <c r="D33" s="198" t="str">
        <f t="shared" si="0"/>
        <v/>
      </c>
      <c r="E33" s="211" t="str">
        <f t="shared" si="2"/>
        <v/>
      </c>
      <c r="F33" s="212" t="str">
        <f t="shared" si="3"/>
        <v/>
      </c>
      <c r="G33" s="260"/>
      <c r="H33" s="261"/>
      <c r="I33" s="202"/>
      <c r="J33" s="50" t="str">
        <f t="shared" si="4"/>
        <v/>
      </c>
      <c r="K33" s="247"/>
      <c r="L33" s="247"/>
      <c r="M33" s="247"/>
      <c r="N33" s="247"/>
      <c r="O33" s="247"/>
      <c r="P33" s="247"/>
      <c r="Q33" s="247"/>
      <c r="R33" s="55" t="str">
        <f t="shared" si="1"/>
        <v/>
      </c>
      <c r="S33" s="248"/>
      <c r="T33" s="118">
        <f t="shared" si="5"/>
        <v>0</v>
      </c>
      <c r="U33" s="49" t="str">
        <f t="shared" si="6"/>
        <v/>
      </c>
      <c r="V33" s="249"/>
      <c r="W33" s="249"/>
      <c r="X33" s="249"/>
      <c r="Y33" s="249"/>
      <c r="Z33" s="249"/>
      <c r="AA33" s="249"/>
      <c r="AB33" s="250"/>
      <c r="AC33" s="118">
        <f t="shared" si="7"/>
        <v>0</v>
      </c>
      <c r="AD33" s="38" t="str">
        <f t="shared" si="8"/>
        <v/>
      </c>
      <c r="AE33" s="251"/>
      <c r="AF33" s="251"/>
      <c r="AG33" s="251"/>
      <c r="AH33" s="251"/>
      <c r="AI33" s="251"/>
      <c r="AJ33" s="251"/>
      <c r="AK33" s="251"/>
      <c r="AL33" s="251"/>
      <c r="AM33" s="251"/>
      <c r="AN33" s="251"/>
      <c r="AO33" s="251"/>
      <c r="AP33" s="252"/>
      <c r="AQ33" s="8">
        <f t="shared" si="9"/>
        <v>0</v>
      </c>
      <c r="AR33" s="38" t="str">
        <f t="shared" si="10"/>
        <v/>
      </c>
      <c r="AS33" s="251"/>
      <c r="AT33" s="251"/>
      <c r="AU33" s="251"/>
      <c r="AV33" s="251"/>
      <c r="AW33" s="251"/>
      <c r="AX33" s="251"/>
      <c r="AY33" s="251"/>
      <c r="AZ33" s="22">
        <f t="shared" si="11"/>
        <v>0</v>
      </c>
      <c r="BA33" s="38" t="str">
        <f t="shared" si="12"/>
        <v/>
      </c>
      <c r="BB33" s="144"/>
    </row>
    <row r="34" spans="1:54" s="9" customFormat="1" ht="18.5" hidden="1" customHeight="1" x14ac:dyDescent="0.2">
      <c r="A34" s="253"/>
      <c r="B34" s="190"/>
      <c r="C34" s="197">
        <v>26</v>
      </c>
      <c r="D34" s="201" t="str">
        <f t="shared" si="0"/>
        <v/>
      </c>
      <c r="E34" s="207" t="str">
        <f t="shared" si="2"/>
        <v/>
      </c>
      <c r="F34" s="208" t="str">
        <f t="shared" si="3"/>
        <v/>
      </c>
      <c r="G34" s="254"/>
      <c r="H34" s="255"/>
      <c r="I34" s="202"/>
      <c r="J34" s="50" t="str">
        <f t="shared" si="4"/>
        <v/>
      </c>
      <c r="K34" s="50"/>
      <c r="L34" s="50"/>
      <c r="M34" s="50"/>
      <c r="N34" s="50"/>
      <c r="O34" s="50"/>
      <c r="P34" s="50"/>
      <c r="Q34" s="50"/>
      <c r="R34" s="56" t="str">
        <f t="shared" si="1"/>
        <v/>
      </c>
      <c r="S34" s="256"/>
      <c r="T34" s="118">
        <f t="shared" si="5"/>
        <v>0</v>
      </c>
      <c r="U34" s="49" t="str">
        <f t="shared" si="6"/>
        <v/>
      </c>
      <c r="V34" s="247"/>
      <c r="W34" s="247"/>
      <c r="X34" s="247"/>
      <c r="Y34" s="247"/>
      <c r="Z34" s="247"/>
      <c r="AA34" s="247"/>
      <c r="AB34" s="248"/>
      <c r="AC34" s="118">
        <f t="shared" si="7"/>
        <v>0</v>
      </c>
      <c r="AD34" s="38" t="str">
        <f t="shared" si="8"/>
        <v/>
      </c>
      <c r="AE34" s="257"/>
      <c r="AF34" s="257"/>
      <c r="AG34" s="257"/>
      <c r="AH34" s="257"/>
      <c r="AI34" s="257"/>
      <c r="AJ34" s="257"/>
      <c r="AK34" s="257"/>
      <c r="AL34" s="257"/>
      <c r="AM34" s="257"/>
      <c r="AN34" s="257"/>
      <c r="AO34" s="257"/>
      <c r="AP34" s="258"/>
      <c r="AQ34" s="8">
        <f t="shared" si="9"/>
        <v>0</v>
      </c>
      <c r="AR34" s="38" t="str">
        <f t="shared" si="10"/>
        <v/>
      </c>
      <c r="AS34" s="257"/>
      <c r="AT34" s="257"/>
      <c r="AU34" s="257"/>
      <c r="AV34" s="257"/>
      <c r="AW34" s="257"/>
      <c r="AX34" s="257"/>
      <c r="AY34" s="257"/>
      <c r="AZ34" s="22">
        <f t="shared" si="11"/>
        <v>0</v>
      </c>
      <c r="BA34" s="38" t="str">
        <f t="shared" si="12"/>
        <v/>
      </c>
      <c r="BB34" s="143"/>
    </row>
    <row r="35" spans="1:54" s="9" customFormat="1" ht="18.5" hidden="1" customHeight="1" x14ac:dyDescent="0.2">
      <c r="A35" s="259"/>
      <c r="B35" s="192"/>
      <c r="C35" s="197">
        <v>27</v>
      </c>
      <c r="D35" s="198" t="str">
        <f t="shared" si="0"/>
        <v/>
      </c>
      <c r="E35" s="211" t="str">
        <f t="shared" si="2"/>
        <v/>
      </c>
      <c r="F35" s="212" t="str">
        <f t="shared" si="3"/>
        <v/>
      </c>
      <c r="G35" s="260"/>
      <c r="H35" s="261"/>
      <c r="I35" s="202"/>
      <c r="J35" s="50" t="str">
        <f t="shared" si="4"/>
        <v/>
      </c>
      <c r="K35" s="247"/>
      <c r="L35" s="247"/>
      <c r="M35" s="247"/>
      <c r="N35" s="247"/>
      <c r="O35" s="247"/>
      <c r="P35" s="247"/>
      <c r="Q35" s="247"/>
      <c r="R35" s="55" t="str">
        <f t="shared" si="1"/>
        <v/>
      </c>
      <c r="S35" s="248"/>
      <c r="T35" s="118">
        <f t="shared" si="5"/>
        <v>0</v>
      </c>
      <c r="U35" s="49" t="str">
        <f t="shared" si="6"/>
        <v/>
      </c>
      <c r="V35" s="249"/>
      <c r="W35" s="249"/>
      <c r="X35" s="249"/>
      <c r="Y35" s="249"/>
      <c r="Z35" s="249"/>
      <c r="AA35" s="249"/>
      <c r="AB35" s="250"/>
      <c r="AC35" s="118">
        <f t="shared" si="7"/>
        <v>0</v>
      </c>
      <c r="AD35" s="38" t="str">
        <f t="shared" si="8"/>
        <v/>
      </c>
      <c r="AE35" s="251"/>
      <c r="AF35" s="251"/>
      <c r="AG35" s="251"/>
      <c r="AH35" s="251"/>
      <c r="AI35" s="251"/>
      <c r="AJ35" s="251"/>
      <c r="AK35" s="251"/>
      <c r="AL35" s="251"/>
      <c r="AM35" s="251"/>
      <c r="AN35" s="251"/>
      <c r="AO35" s="251"/>
      <c r="AP35" s="252"/>
      <c r="AQ35" s="8">
        <f t="shared" si="9"/>
        <v>0</v>
      </c>
      <c r="AR35" s="38" t="str">
        <f t="shared" si="10"/>
        <v/>
      </c>
      <c r="AS35" s="251"/>
      <c r="AT35" s="251"/>
      <c r="AU35" s="251"/>
      <c r="AV35" s="251"/>
      <c r="AW35" s="251"/>
      <c r="AX35" s="251"/>
      <c r="AY35" s="251"/>
      <c r="AZ35" s="22">
        <f t="shared" si="11"/>
        <v>0</v>
      </c>
      <c r="BA35" s="38" t="str">
        <f t="shared" si="12"/>
        <v/>
      </c>
      <c r="BB35" s="144"/>
    </row>
    <row r="36" spans="1:54" s="9" customFormat="1" ht="18.5" hidden="1" customHeight="1" x14ac:dyDescent="0.2">
      <c r="A36" s="253"/>
      <c r="B36" s="190"/>
      <c r="C36" s="197">
        <v>28</v>
      </c>
      <c r="D36" s="201" t="str">
        <f t="shared" si="0"/>
        <v/>
      </c>
      <c r="E36" s="207" t="str">
        <f t="shared" si="2"/>
        <v/>
      </c>
      <c r="F36" s="208" t="str">
        <f t="shared" si="3"/>
        <v/>
      </c>
      <c r="G36" s="254"/>
      <c r="H36" s="255"/>
      <c r="I36" s="202"/>
      <c r="J36" s="50" t="str">
        <f t="shared" si="4"/>
        <v/>
      </c>
      <c r="K36" s="50"/>
      <c r="L36" s="50"/>
      <c r="M36" s="50"/>
      <c r="N36" s="50"/>
      <c r="O36" s="50"/>
      <c r="P36" s="50"/>
      <c r="Q36" s="50"/>
      <c r="R36" s="56" t="str">
        <f t="shared" si="1"/>
        <v/>
      </c>
      <c r="S36" s="256"/>
      <c r="T36" s="118">
        <f t="shared" si="5"/>
        <v>0</v>
      </c>
      <c r="U36" s="49" t="str">
        <f t="shared" si="6"/>
        <v/>
      </c>
      <c r="V36" s="247"/>
      <c r="W36" s="247"/>
      <c r="X36" s="247"/>
      <c r="Y36" s="247"/>
      <c r="Z36" s="247"/>
      <c r="AA36" s="247"/>
      <c r="AB36" s="248"/>
      <c r="AC36" s="118">
        <f t="shared" si="7"/>
        <v>0</v>
      </c>
      <c r="AD36" s="38" t="str">
        <f t="shared" si="8"/>
        <v/>
      </c>
      <c r="AE36" s="257"/>
      <c r="AF36" s="257"/>
      <c r="AG36" s="257"/>
      <c r="AH36" s="257"/>
      <c r="AI36" s="257"/>
      <c r="AJ36" s="257"/>
      <c r="AK36" s="257"/>
      <c r="AL36" s="257"/>
      <c r="AM36" s="257"/>
      <c r="AN36" s="257"/>
      <c r="AO36" s="257"/>
      <c r="AP36" s="258"/>
      <c r="AQ36" s="8">
        <f t="shared" si="9"/>
        <v>0</v>
      </c>
      <c r="AR36" s="38" t="str">
        <f t="shared" si="10"/>
        <v/>
      </c>
      <c r="AS36" s="257"/>
      <c r="AT36" s="257"/>
      <c r="AU36" s="257"/>
      <c r="AV36" s="257"/>
      <c r="AW36" s="257"/>
      <c r="AX36" s="257"/>
      <c r="AY36" s="257"/>
      <c r="AZ36" s="22">
        <f t="shared" si="11"/>
        <v>0</v>
      </c>
      <c r="BA36" s="38" t="str">
        <f t="shared" si="12"/>
        <v/>
      </c>
      <c r="BB36" s="143"/>
    </row>
    <row r="37" spans="1:54" s="9" customFormat="1" ht="18.5" hidden="1" customHeight="1" x14ac:dyDescent="0.2">
      <c r="A37" s="259"/>
      <c r="B37" s="192"/>
      <c r="C37" s="197">
        <v>29</v>
      </c>
      <c r="D37" s="198" t="str">
        <f t="shared" si="0"/>
        <v/>
      </c>
      <c r="E37" s="211" t="str">
        <f t="shared" si="2"/>
        <v/>
      </c>
      <c r="F37" s="212" t="str">
        <f t="shared" si="3"/>
        <v/>
      </c>
      <c r="G37" s="260"/>
      <c r="H37" s="261"/>
      <c r="I37" s="202"/>
      <c r="J37" s="50" t="str">
        <f t="shared" si="4"/>
        <v/>
      </c>
      <c r="K37" s="247"/>
      <c r="L37" s="247"/>
      <c r="M37" s="247"/>
      <c r="N37" s="247"/>
      <c r="O37" s="247"/>
      <c r="P37" s="247"/>
      <c r="Q37" s="247"/>
      <c r="R37" s="55" t="str">
        <f t="shared" si="1"/>
        <v/>
      </c>
      <c r="S37" s="248"/>
      <c r="T37" s="118">
        <f t="shared" si="5"/>
        <v>0</v>
      </c>
      <c r="U37" s="49" t="str">
        <f t="shared" si="6"/>
        <v/>
      </c>
      <c r="V37" s="249"/>
      <c r="W37" s="249"/>
      <c r="X37" s="249"/>
      <c r="Y37" s="249"/>
      <c r="Z37" s="249"/>
      <c r="AA37" s="249"/>
      <c r="AB37" s="250"/>
      <c r="AC37" s="118">
        <f t="shared" si="7"/>
        <v>0</v>
      </c>
      <c r="AD37" s="38" t="str">
        <f t="shared" si="8"/>
        <v/>
      </c>
      <c r="AE37" s="251"/>
      <c r="AF37" s="251"/>
      <c r="AG37" s="251"/>
      <c r="AH37" s="251"/>
      <c r="AI37" s="251"/>
      <c r="AJ37" s="251"/>
      <c r="AK37" s="251"/>
      <c r="AL37" s="251"/>
      <c r="AM37" s="251"/>
      <c r="AN37" s="251"/>
      <c r="AO37" s="251"/>
      <c r="AP37" s="252"/>
      <c r="AQ37" s="8">
        <f t="shared" si="9"/>
        <v>0</v>
      </c>
      <c r="AR37" s="38" t="str">
        <f t="shared" si="10"/>
        <v/>
      </c>
      <c r="AS37" s="251"/>
      <c r="AT37" s="251"/>
      <c r="AU37" s="251"/>
      <c r="AV37" s="251"/>
      <c r="AW37" s="251"/>
      <c r="AX37" s="251"/>
      <c r="AY37" s="251"/>
      <c r="AZ37" s="22">
        <f t="shared" si="11"/>
        <v>0</v>
      </c>
      <c r="BA37" s="38" t="str">
        <f t="shared" si="12"/>
        <v/>
      </c>
      <c r="BB37" s="144"/>
    </row>
    <row r="38" spans="1:54" s="9" customFormat="1" ht="18.5" hidden="1" customHeight="1" x14ac:dyDescent="0.2">
      <c r="A38" s="253"/>
      <c r="B38" s="190"/>
      <c r="C38" s="197">
        <v>30</v>
      </c>
      <c r="D38" s="201" t="str">
        <f t="shared" si="0"/>
        <v/>
      </c>
      <c r="E38" s="207" t="str">
        <f t="shared" si="2"/>
        <v/>
      </c>
      <c r="F38" s="208" t="str">
        <f t="shared" si="3"/>
        <v/>
      </c>
      <c r="G38" s="254"/>
      <c r="H38" s="255"/>
      <c r="I38" s="202"/>
      <c r="J38" s="50" t="str">
        <f t="shared" si="4"/>
        <v/>
      </c>
      <c r="K38" s="50"/>
      <c r="L38" s="50"/>
      <c r="M38" s="50"/>
      <c r="N38" s="50"/>
      <c r="O38" s="50"/>
      <c r="P38" s="50"/>
      <c r="Q38" s="50"/>
      <c r="R38" s="56" t="str">
        <f t="shared" si="1"/>
        <v/>
      </c>
      <c r="S38" s="256"/>
      <c r="T38" s="118">
        <f t="shared" si="5"/>
        <v>0</v>
      </c>
      <c r="U38" s="49" t="str">
        <f t="shared" si="6"/>
        <v/>
      </c>
      <c r="V38" s="247"/>
      <c r="W38" s="247"/>
      <c r="X38" s="247"/>
      <c r="Y38" s="247"/>
      <c r="Z38" s="247"/>
      <c r="AA38" s="247"/>
      <c r="AB38" s="248"/>
      <c r="AC38" s="118">
        <f t="shared" si="7"/>
        <v>0</v>
      </c>
      <c r="AD38" s="38" t="str">
        <f t="shared" si="8"/>
        <v/>
      </c>
      <c r="AE38" s="257"/>
      <c r="AF38" s="257"/>
      <c r="AG38" s="257"/>
      <c r="AH38" s="257"/>
      <c r="AI38" s="257"/>
      <c r="AJ38" s="257"/>
      <c r="AK38" s="257"/>
      <c r="AL38" s="257"/>
      <c r="AM38" s="257"/>
      <c r="AN38" s="257"/>
      <c r="AO38" s="257"/>
      <c r="AP38" s="258"/>
      <c r="AQ38" s="8">
        <f t="shared" si="9"/>
        <v>0</v>
      </c>
      <c r="AR38" s="38" t="str">
        <f t="shared" si="10"/>
        <v/>
      </c>
      <c r="AS38" s="257"/>
      <c r="AT38" s="257"/>
      <c r="AU38" s="257"/>
      <c r="AV38" s="257"/>
      <c r="AW38" s="257"/>
      <c r="AX38" s="257"/>
      <c r="AY38" s="257"/>
      <c r="AZ38" s="22">
        <f t="shared" si="11"/>
        <v>0</v>
      </c>
      <c r="BA38" s="38" t="str">
        <f t="shared" si="12"/>
        <v/>
      </c>
      <c r="BB38" s="143"/>
    </row>
    <row r="39" spans="1:54" s="9" customFormat="1" ht="18.5" hidden="1" customHeight="1" x14ac:dyDescent="0.2">
      <c r="A39" s="259"/>
      <c r="B39" s="192"/>
      <c r="C39" s="197">
        <v>31</v>
      </c>
      <c r="D39" s="198" t="str">
        <f t="shared" si="0"/>
        <v/>
      </c>
      <c r="E39" s="211" t="str">
        <f t="shared" si="2"/>
        <v/>
      </c>
      <c r="F39" s="212" t="str">
        <f t="shared" si="3"/>
        <v/>
      </c>
      <c r="G39" s="260"/>
      <c r="H39" s="261"/>
      <c r="I39" s="202"/>
      <c r="J39" s="50" t="str">
        <f t="shared" si="4"/>
        <v/>
      </c>
      <c r="K39" s="247"/>
      <c r="L39" s="247"/>
      <c r="M39" s="247"/>
      <c r="N39" s="247"/>
      <c r="O39" s="247"/>
      <c r="P39" s="247"/>
      <c r="Q39" s="247"/>
      <c r="R39" s="55" t="str">
        <f t="shared" si="1"/>
        <v/>
      </c>
      <c r="S39" s="248"/>
      <c r="T39" s="118">
        <f t="shared" si="5"/>
        <v>0</v>
      </c>
      <c r="U39" s="49" t="str">
        <f t="shared" si="6"/>
        <v/>
      </c>
      <c r="V39" s="249"/>
      <c r="W39" s="249"/>
      <c r="X39" s="249"/>
      <c r="Y39" s="249"/>
      <c r="Z39" s="249"/>
      <c r="AA39" s="249"/>
      <c r="AB39" s="250"/>
      <c r="AC39" s="118">
        <f t="shared" si="7"/>
        <v>0</v>
      </c>
      <c r="AD39" s="38" t="str">
        <f t="shared" si="8"/>
        <v/>
      </c>
      <c r="AE39" s="251"/>
      <c r="AF39" s="251"/>
      <c r="AG39" s="251"/>
      <c r="AH39" s="251"/>
      <c r="AI39" s="251"/>
      <c r="AJ39" s="251"/>
      <c r="AK39" s="251"/>
      <c r="AL39" s="251"/>
      <c r="AM39" s="251"/>
      <c r="AN39" s="251"/>
      <c r="AO39" s="251"/>
      <c r="AP39" s="252"/>
      <c r="AQ39" s="8">
        <f t="shared" si="9"/>
        <v>0</v>
      </c>
      <c r="AR39" s="38" t="str">
        <f t="shared" si="10"/>
        <v/>
      </c>
      <c r="AS39" s="251"/>
      <c r="AT39" s="251"/>
      <c r="AU39" s="251"/>
      <c r="AV39" s="251"/>
      <c r="AW39" s="251"/>
      <c r="AX39" s="251"/>
      <c r="AY39" s="251"/>
      <c r="AZ39" s="22">
        <f t="shared" si="11"/>
        <v>0</v>
      </c>
      <c r="BA39" s="38" t="str">
        <f t="shared" si="12"/>
        <v/>
      </c>
      <c r="BB39" s="144"/>
    </row>
    <row r="40" spans="1:54" s="9" customFormat="1" ht="18.5" customHeight="1" x14ac:dyDescent="0.2">
      <c r="A40" s="253"/>
      <c r="B40" s="190"/>
      <c r="C40" s="197">
        <v>32</v>
      </c>
      <c r="D40" s="201" t="str">
        <f t="shared" si="0"/>
        <v/>
      </c>
      <c r="E40" s="207" t="str">
        <f t="shared" si="2"/>
        <v/>
      </c>
      <c r="F40" s="208" t="str">
        <f t="shared" si="3"/>
        <v/>
      </c>
      <c r="G40" s="254"/>
      <c r="H40" s="255"/>
      <c r="I40" s="202"/>
      <c r="J40" s="50" t="str">
        <f t="shared" si="4"/>
        <v/>
      </c>
      <c r="K40" s="50"/>
      <c r="L40" s="50"/>
      <c r="M40" s="50"/>
      <c r="N40" s="50"/>
      <c r="O40" s="50"/>
      <c r="P40" s="50"/>
      <c r="Q40" s="50"/>
      <c r="R40" s="56" t="str">
        <f t="shared" si="1"/>
        <v/>
      </c>
      <c r="S40" s="256"/>
      <c r="T40" s="118">
        <f t="shared" si="5"/>
        <v>0</v>
      </c>
      <c r="U40" s="49" t="str">
        <f t="shared" si="6"/>
        <v/>
      </c>
      <c r="V40" s="247"/>
      <c r="W40" s="247"/>
      <c r="X40" s="247"/>
      <c r="Y40" s="247"/>
      <c r="Z40" s="247"/>
      <c r="AA40" s="247"/>
      <c r="AB40" s="248"/>
      <c r="AC40" s="118">
        <f t="shared" si="7"/>
        <v>0</v>
      </c>
      <c r="AD40" s="38" t="str">
        <f t="shared" si="8"/>
        <v/>
      </c>
      <c r="AE40" s="257"/>
      <c r="AF40" s="257"/>
      <c r="AG40" s="257"/>
      <c r="AH40" s="257"/>
      <c r="AI40" s="257"/>
      <c r="AJ40" s="257"/>
      <c r="AK40" s="257"/>
      <c r="AL40" s="257"/>
      <c r="AM40" s="257"/>
      <c r="AN40" s="257"/>
      <c r="AO40" s="257"/>
      <c r="AP40" s="258"/>
      <c r="AQ40" s="8">
        <f t="shared" si="9"/>
        <v>0</v>
      </c>
      <c r="AR40" s="38" t="str">
        <f t="shared" si="10"/>
        <v/>
      </c>
      <c r="AS40" s="257"/>
      <c r="AT40" s="257"/>
      <c r="AU40" s="257"/>
      <c r="AV40" s="257"/>
      <c r="AW40" s="257"/>
      <c r="AX40" s="257"/>
      <c r="AY40" s="257"/>
      <c r="AZ40" s="22">
        <f t="shared" si="11"/>
        <v>0</v>
      </c>
      <c r="BA40" s="38" t="str">
        <f t="shared" si="12"/>
        <v/>
      </c>
      <c r="BB40" s="143"/>
    </row>
    <row r="41" spans="1:54" s="9" customFormat="1" ht="18.5" customHeight="1" x14ac:dyDescent="0.2">
      <c r="A41" s="259"/>
      <c r="B41" s="192"/>
      <c r="C41" s="197">
        <v>33</v>
      </c>
      <c r="D41" s="198" t="str">
        <f t="shared" si="0"/>
        <v/>
      </c>
      <c r="E41" s="211" t="str">
        <f t="shared" si="2"/>
        <v/>
      </c>
      <c r="F41" s="212" t="str">
        <f t="shared" si="3"/>
        <v/>
      </c>
      <c r="G41" s="260"/>
      <c r="H41" s="261"/>
      <c r="I41" s="202"/>
      <c r="J41" s="50" t="str">
        <f t="shared" si="4"/>
        <v/>
      </c>
      <c r="K41" s="247"/>
      <c r="L41" s="247"/>
      <c r="M41" s="247"/>
      <c r="N41" s="247"/>
      <c r="O41" s="247"/>
      <c r="P41" s="247"/>
      <c r="Q41" s="247"/>
      <c r="R41" s="55" t="str">
        <f t="shared" si="1"/>
        <v/>
      </c>
      <c r="S41" s="248"/>
      <c r="T41" s="118">
        <f t="shared" si="5"/>
        <v>0</v>
      </c>
      <c r="U41" s="49" t="str">
        <f t="shared" si="6"/>
        <v/>
      </c>
      <c r="V41" s="249"/>
      <c r="W41" s="249"/>
      <c r="X41" s="249"/>
      <c r="Y41" s="249"/>
      <c r="Z41" s="249"/>
      <c r="AA41" s="249"/>
      <c r="AB41" s="250"/>
      <c r="AC41" s="118">
        <f t="shared" si="7"/>
        <v>0</v>
      </c>
      <c r="AD41" s="38" t="str">
        <f t="shared" si="8"/>
        <v/>
      </c>
      <c r="AE41" s="251"/>
      <c r="AF41" s="251"/>
      <c r="AG41" s="251"/>
      <c r="AH41" s="251"/>
      <c r="AI41" s="251"/>
      <c r="AJ41" s="251"/>
      <c r="AK41" s="251"/>
      <c r="AL41" s="251"/>
      <c r="AM41" s="251"/>
      <c r="AN41" s="251"/>
      <c r="AO41" s="251"/>
      <c r="AP41" s="252"/>
      <c r="AQ41" s="8">
        <f t="shared" si="9"/>
        <v>0</v>
      </c>
      <c r="AR41" s="38" t="str">
        <f t="shared" si="10"/>
        <v/>
      </c>
      <c r="AS41" s="251"/>
      <c r="AT41" s="251"/>
      <c r="AU41" s="251"/>
      <c r="AV41" s="251"/>
      <c r="AW41" s="251"/>
      <c r="AX41" s="251"/>
      <c r="AY41" s="251"/>
      <c r="AZ41" s="22">
        <f t="shared" si="11"/>
        <v>0</v>
      </c>
      <c r="BA41" s="38" t="str">
        <f t="shared" si="12"/>
        <v/>
      </c>
      <c r="BB41" s="144"/>
    </row>
    <row r="42" spans="1:54" s="9" customFormat="1" ht="18.5" customHeight="1" x14ac:dyDescent="0.2">
      <c r="A42" s="253"/>
      <c r="B42" s="190"/>
      <c r="C42" s="197">
        <v>34</v>
      </c>
      <c r="D42" s="201" t="str">
        <f t="shared" si="0"/>
        <v/>
      </c>
      <c r="E42" s="207" t="str">
        <f t="shared" si="2"/>
        <v/>
      </c>
      <c r="F42" s="208" t="str">
        <f t="shared" si="3"/>
        <v/>
      </c>
      <c r="G42" s="254"/>
      <c r="H42" s="255"/>
      <c r="I42" s="202"/>
      <c r="J42" s="50" t="str">
        <f t="shared" si="4"/>
        <v/>
      </c>
      <c r="K42" s="50"/>
      <c r="L42" s="50"/>
      <c r="M42" s="50"/>
      <c r="N42" s="50"/>
      <c r="O42" s="50"/>
      <c r="P42" s="50"/>
      <c r="Q42" s="50"/>
      <c r="R42" s="56" t="str">
        <f t="shared" si="1"/>
        <v/>
      </c>
      <c r="S42" s="256"/>
      <c r="T42" s="118">
        <f t="shared" si="5"/>
        <v>0</v>
      </c>
      <c r="U42" s="49" t="str">
        <f t="shared" si="6"/>
        <v/>
      </c>
      <c r="V42" s="247"/>
      <c r="W42" s="247"/>
      <c r="X42" s="247"/>
      <c r="Y42" s="247"/>
      <c r="Z42" s="247"/>
      <c r="AA42" s="247"/>
      <c r="AB42" s="248"/>
      <c r="AC42" s="118">
        <f t="shared" si="7"/>
        <v>0</v>
      </c>
      <c r="AD42" s="38" t="str">
        <f t="shared" si="8"/>
        <v/>
      </c>
      <c r="AE42" s="257"/>
      <c r="AF42" s="257"/>
      <c r="AG42" s="257"/>
      <c r="AH42" s="257"/>
      <c r="AI42" s="257"/>
      <c r="AJ42" s="257"/>
      <c r="AK42" s="257"/>
      <c r="AL42" s="257"/>
      <c r="AM42" s="257"/>
      <c r="AN42" s="257"/>
      <c r="AO42" s="257"/>
      <c r="AP42" s="258"/>
      <c r="AQ42" s="8">
        <f t="shared" si="9"/>
        <v>0</v>
      </c>
      <c r="AR42" s="38" t="str">
        <f t="shared" si="10"/>
        <v/>
      </c>
      <c r="AS42" s="257"/>
      <c r="AT42" s="257"/>
      <c r="AU42" s="257"/>
      <c r="AV42" s="257"/>
      <c r="AW42" s="257"/>
      <c r="AX42" s="257"/>
      <c r="AY42" s="257"/>
      <c r="AZ42" s="22">
        <f t="shared" si="11"/>
        <v>0</v>
      </c>
      <c r="BA42" s="38" t="str">
        <f t="shared" si="12"/>
        <v/>
      </c>
      <c r="BB42" s="143"/>
    </row>
    <row r="43" spans="1:54" s="9" customFormat="1" ht="18.5" customHeight="1" thickBot="1" x14ac:dyDescent="0.25">
      <c r="A43" s="262"/>
      <c r="B43" s="194"/>
      <c r="C43" s="199">
        <v>35</v>
      </c>
      <c r="D43" s="200" t="str">
        <f t="shared" si="0"/>
        <v/>
      </c>
      <c r="E43" s="215" t="str">
        <f t="shared" si="2"/>
        <v/>
      </c>
      <c r="F43" s="216" t="str">
        <f t="shared" si="3"/>
        <v/>
      </c>
      <c r="G43" s="263"/>
      <c r="H43" s="264"/>
      <c r="I43" s="202"/>
      <c r="J43" s="50" t="str">
        <f t="shared" si="4"/>
        <v/>
      </c>
      <c r="K43" s="247"/>
      <c r="L43" s="247"/>
      <c r="M43" s="247"/>
      <c r="N43" s="247"/>
      <c r="O43" s="247"/>
      <c r="P43" s="247"/>
      <c r="Q43" s="247"/>
      <c r="R43" s="55" t="str">
        <f t="shared" si="1"/>
        <v/>
      </c>
      <c r="S43" s="248"/>
      <c r="T43" s="118">
        <f t="shared" si="5"/>
        <v>0</v>
      </c>
      <c r="U43" s="49" t="str">
        <f t="shared" si="6"/>
        <v/>
      </c>
      <c r="V43" s="249"/>
      <c r="W43" s="249"/>
      <c r="X43" s="249"/>
      <c r="Y43" s="249"/>
      <c r="Z43" s="249"/>
      <c r="AA43" s="249"/>
      <c r="AB43" s="250"/>
      <c r="AC43" s="118">
        <f t="shared" si="7"/>
        <v>0</v>
      </c>
      <c r="AD43" s="38" t="str">
        <f t="shared" si="8"/>
        <v/>
      </c>
      <c r="AE43" s="251"/>
      <c r="AF43" s="251"/>
      <c r="AG43" s="251"/>
      <c r="AH43" s="251"/>
      <c r="AI43" s="251"/>
      <c r="AJ43" s="251"/>
      <c r="AK43" s="251"/>
      <c r="AL43" s="251"/>
      <c r="AM43" s="251"/>
      <c r="AN43" s="251"/>
      <c r="AO43" s="251"/>
      <c r="AP43" s="252"/>
      <c r="AQ43" s="8">
        <f t="shared" si="9"/>
        <v>0</v>
      </c>
      <c r="AR43" s="38" t="str">
        <f t="shared" si="10"/>
        <v/>
      </c>
      <c r="AS43" s="251"/>
      <c r="AT43" s="251"/>
      <c r="AU43" s="251"/>
      <c r="AV43" s="251"/>
      <c r="AW43" s="251"/>
      <c r="AX43" s="251"/>
      <c r="AY43" s="251"/>
      <c r="AZ43" s="22">
        <f t="shared" si="11"/>
        <v>0</v>
      </c>
      <c r="BA43" s="38" t="str">
        <f t="shared" si="12"/>
        <v/>
      </c>
      <c r="BB43" s="144"/>
    </row>
    <row r="44" spans="1:54" s="46" customFormat="1" ht="18.5" customHeight="1" thickTop="1" x14ac:dyDescent="0.25">
      <c r="A44" s="46" t="s">
        <v>22</v>
      </c>
      <c r="B44" s="127" t="str">
        <f>IF(SUM(B9:B43)=0,"",(SUM(B9:B43)/B45))</f>
        <v/>
      </c>
      <c r="C44" s="47"/>
      <c r="D44" s="46" t="str">
        <f>IF(SUM(D9:D43)=0,"",(SUM(D9:D43)/D45))</f>
        <v/>
      </c>
      <c r="E44" s="46" t="str">
        <f t="shared" ref="E44:BA44" si="13">IF(SUM(E9:E43)=0,"",(SUM(E9:E43)/E45))</f>
        <v/>
      </c>
      <c r="F44" s="46" t="str">
        <f t="shared" si="13"/>
        <v/>
      </c>
      <c r="G44" s="46" t="str">
        <f t="shared" si="13"/>
        <v/>
      </c>
      <c r="H44" s="48" t="str">
        <f t="shared" si="13"/>
        <v/>
      </c>
      <c r="I44" s="46" t="str">
        <f t="shared" si="13"/>
        <v/>
      </c>
      <c r="J44" s="46" t="str">
        <f t="shared" si="13"/>
        <v/>
      </c>
      <c r="K44" s="46" t="str">
        <f t="shared" si="13"/>
        <v/>
      </c>
      <c r="L44" s="46" t="str">
        <f t="shared" si="13"/>
        <v/>
      </c>
      <c r="M44" s="46" t="str">
        <f t="shared" si="13"/>
        <v/>
      </c>
      <c r="N44" s="46" t="str">
        <f t="shared" si="13"/>
        <v/>
      </c>
      <c r="O44" s="46" t="str">
        <f t="shared" si="13"/>
        <v/>
      </c>
      <c r="P44" s="46" t="str">
        <f t="shared" si="13"/>
        <v/>
      </c>
      <c r="Q44" s="46" t="str">
        <f t="shared" si="13"/>
        <v/>
      </c>
      <c r="R44" s="46" t="str">
        <f>IF(SUM(R9:R43)=0,"",(SUM(R9:R43)/R45))</f>
        <v/>
      </c>
      <c r="S44" s="46" t="str">
        <f t="shared" si="13"/>
        <v/>
      </c>
      <c r="T44" s="48"/>
      <c r="U44" s="46" t="str">
        <f t="shared" si="13"/>
        <v/>
      </c>
      <c r="V44" s="46" t="str">
        <f t="shared" si="13"/>
        <v/>
      </c>
      <c r="W44" s="46" t="str">
        <f t="shared" si="13"/>
        <v/>
      </c>
      <c r="X44" s="46" t="str">
        <f t="shared" si="13"/>
        <v/>
      </c>
      <c r="Y44" s="46" t="str">
        <f t="shared" si="13"/>
        <v/>
      </c>
      <c r="Z44" s="46" t="str">
        <f t="shared" si="13"/>
        <v/>
      </c>
      <c r="AA44" s="46" t="str">
        <f t="shared" si="13"/>
        <v/>
      </c>
      <c r="AB44" s="46" t="str">
        <f t="shared" si="13"/>
        <v/>
      </c>
      <c r="AC44" s="48"/>
      <c r="AD44" s="46" t="str">
        <f t="shared" si="13"/>
        <v/>
      </c>
      <c r="AE44" s="46" t="str">
        <f t="shared" si="13"/>
        <v/>
      </c>
      <c r="AF44" s="46" t="str">
        <f t="shared" si="13"/>
        <v/>
      </c>
      <c r="AG44" s="46" t="str">
        <f t="shared" si="13"/>
        <v/>
      </c>
      <c r="AH44" s="46" t="str">
        <f t="shared" si="13"/>
        <v/>
      </c>
      <c r="AI44" s="46" t="str">
        <f t="shared" si="13"/>
        <v/>
      </c>
      <c r="AJ44" s="46" t="str">
        <f t="shared" si="13"/>
        <v/>
      </c>
      <c r="AK44" s="46" t="str">
        <f t="shared" si="13"/>
        <v/>
      </c>
      <c r="AL44" s="46" t="str">
        <f t="shared" si="13"/>
        <v/>
      </c>
      <c r="AM44" s="46" t="str">
        <f t="shared" si="13"/>
        <v/>
      </c>
      <c r="AN44" s="46" t="str">
        <f t="shared" si="13"/>
        <v/>
      </c>
      <c r="AO44" s="46" t="str">
        <f t="shared" si="13"/>
        <v/>
      </c>
      <c r="AP44" s="48" t="str">
        <f t="shared" si="13"/>
        <v/>
      </c>
      <c r="AQ44" s="46" t="str">
        <f t="shared" si="13"/>
        <v/>
      </c>
      <c r="AR44" s="46" t="str">
        <f t="shared" si="13"/>
        <v/>
      </c>
      <c r="AS44" s="46" t="str">
        <f t="shared" si="13"/>
        <v/>
      </c>
      <c r="AT44" s="46" t="str">
        <f t="shared" si="13"/>
        <v/>
      </c>
      <c r="AU44" s="46" t="str">
        <f t="shared" si="13"/>
        <v/>
      </c>
      <c r="AV44" s="46" t="str">
        <f t="shared" si="13"/>
        <v/>
      </c>
      <c r="AW44" s="46" t="str">
        <f t="shared" si="13"/>
        <v/>
      </c>
      <c r="AX44" s="46" t="str">
        <f t="shared" si="13"/>
        <v/>
      </c>
      <c r="AY44" s="46" t="str">
        <f t="shared" si="13"/>
        <v/>
      </c>
      <c r="AZ44" s="46" t="str">
        <f t="shared" si="13"/>
        <v/>
      </c>
      <c r="BA44" s="46" t="str">
        <f t="shared" si="13"/>
        <v/>
      </c>
    </row>
    <row r="45" spans="1:54" s="42" customFormat="1" ht="18.5" customHeight="1" x14ac:dyDescent="0.25">
      <c r="A45" s="40" t="s">
        <v>2</v>
      </c>
      <c r="B45" s="126">
        <f t="shared" ref="B45:I45" si="14">COUNT(B9:B43)</f>
        <v>0</v>
      </c>
      <c r="C45" s="41"/>
      <c r="D45" s="42">
        <f t="shared" si="14"/>
        <v>0</v>
      </c>
      <c r="E45" s="42">
        <f t="shared" si="14"/>
        <v>0</v>
      </c>
      <c r="F45" s="42">
        <f t="shared" si="14"/>
        <v>0</v>
      </c>
      <c r="H45" s="43">
        <f t="shared" si="14"/>
        <v>0</v>
      </c>
      <c r="I45" s="42">
        <f t="shared" si="14"/>
        <v>0</v>
      </c>
      <c r="J45" s="42">
        <f>COUNT(J9:J43)</f>
        <v>0</v>
      </c>
      <c r="K45" s="42">
        <f>COUNT(K9:K43)</f>
        <v>0</v>
      </c>
      <c r="L45" s="42">
        <f t="shared" ref="L45:BA45" si="15">COUNT(L9:L43)</f>
        <v>0</v>
      </c>
      <c r="M45" s="42">
        <f t="shared" si="15"/>
        <v>0</v>
      </c>
      <c r="N45" s="42">
        <f t="shared" si="15"/>
        <v>0</v>
      </c>
      <c r="O45" s="42">
        <f t="shared" si="15"/>
        <v>0</v>
      </c>
      <c r="P45" s="42">
        <f t="shared" si="15"/>
        <v>0</v>
      </c>
      <c r="Q45" s="42">
        <f t="shared" si="15"/>
        <v>0</v>
      </c>
      <c r="R45" s="42">
        <f>COUNT(R9:R43)</f>
        <v>0</v>
      </c>
      <c r="S45" s="40">
        <f t="shared" si="15"/>
        <v>0</v>
      </c>
      <c r="T45" s="43"/>
      <c r="U45" s="42">
        <f t="shared" si="15"/>
        <v>0</v>
      </c>
      <c r="V45" s="42">
        <f t="shared" si="15"/>
        <v>0</v>
      </c>
      <c r="W45" s="42">
        <f t="shared" si="15"/>
        <v>0</v>
      </c>
      <c r="X45" s="42">
        <f t="shared" si="15"/>
        <v>0</v>
      </c>
      <c r="Y45" s="42">
        <f t="shared" si="15"/>
        <v>0</v>
      </c>
      <c r="Z45" s="42">
        <f t="shared" si="15"/>
        <v>0</v>
      </c>
      <c r="AA45" s="42">
        <f t="shared" si="15"/>
        <v>0</v>
      </c>
      <c r="AB45" s="40">
        <f t="shared" si="15"/>
        <v>0</v>
      </c>
      <c r="AC45" s="43"/>
      <c r="AD45" s="42">
        <f t="shared" si="15"/>
        <v>0</v>
      </c>
      <c r="AE45" s="42">
        <f t="shared" si="15"/>
        <v>0</v>
      </c>
      <c r="AF45" s="42">
        <f t="shared" si="15"/>
        <v>0</v>
      </c>
      <c r="AG45" s="42">
        <f t="shared" si="15"/>
        <v>0</v>
      </c>
      <c r="AH45" s="42">
        <f t="shared" si="15"/>
        <v>0</v>
      </c>
      <c r="AI45" s="42">
        <f t="shared" si="15"/>
        <v>0</v>
      </c>
      <c r="AJ45" s="42">
        <f t="shared" si="15"/>
        <v>0</v>
      </c>
      <c r="AK45" s="42">
        <f t="shared" si="15"/>
        <v>0</v>
      </c>
      <c r="AL45" s="42">
        <f t="shared" si="15"/>
        <v>0</v>
      </c>
      <c r="AM45" s="42">
        <f t="shared" si="15"/>
        <v>0</v>
      </c>
      <c r="AN45" s="42">
        <f t="shared" si="15"/>
        <v>0</v>
      </c>
      <c r="AO45" s="42">
        <f t="shared" si="15"/>
        <v>0</v>
      </c>
      <c r="AP45" s="43">
        <f t="shared" si="15"/>
        <v>0</v>
      </c>
      <c r="AQ45" s="42">
        <f t="shared" si="15"/>
        <v>35</v>
      </c>
      <c r="AR45" s="42">
        <f t="shared" si="15"/>
        <v>0</v>
      </c>
      <c r="AS45" s="42">
        <f t="shared" si="15"/>
        <v>0</v>
      </c>
      <c r="AT45" s="42">
        <f t="shared" si="15"/>
        <v>0</v>
      </c>
      <c r="AU45" s="42">
        <f t="shared" si="15"/>
        <v>0</v>
      </c>
      <c r="AV45" s="42">
        <f t="shared" si="15"/>
        <v>0</v>
      </c>
      <c r="AW45" s="42">
        <f t="shared" si="15"/>
        <v>0</v>
      </c>
      <c r="AX45" s="42">
        <f t="shared" si="15"/>
        <v>0</v>
      </c>
      <c r="AY45" s="42">
        <f t="shared" si="15"/>
        <v>0</v>
      </c>
      <c r="AZ45" s="42">
        <f t="shared" si="15"/>
        <v>35</v>
      </c>
      <c r="BA45" s="42">
        <f t="shared" si="15"/>
        <v>0</v>
      </c>
    </row>
    <row r="46" spans="1:54" ht="8.5" hidden="1" customHeight="1" thickTop="1" x14ac:dyDescent="0.25">
      <c r="B46" s="10"/>
      <c r="C46" s="10"/>
    </row>
    <row r="47" spans="1:54" s="51" customFormat="1" ht="21" x14ac:dyDescent="0.25">
      <c r="A47" s="128" t="s">
        <v>41</v>
      </c>
      <c r="B47" s="52">
        <f>COUNTIF(B$9:B$43,"&lt;2")</f>
        <v>0</v>
      </c>
      <c r="C47" s="111">
        <v>1</v>
      </c>
      <c r="D47" s="52">
        <f>COUNTIF(D$9:D$43,"&lt;2")</f>
        <v>0</v>
      </c>
      <c r="E47" s="52">
        <f>COUNTIF(E$9:E$43,"&lt;2")</f>
        <v>0</v>
      </c>
      <c r="F47" s="52">
        <f t="shared" ref="F47:BA47" si="16">COUNTIF(F$9:F$43,"&lt;2")</f>
        <v>0</v>
      </c>
      <c r="G47" s="52">
        <f t="shared" si="16"/>
        <v>0</v>
      </c>
      <c r="H47" s="53">
        <f t="shared" si="16"/>
        <v>0</v>
      </c>
      <c r="I47" s="52">
        <f t="shared" si="16"/>
        <v>0</v>
      </c>
      <c r="J47" s="52">
        <f t="shared" si="16"/>
        <v>0</v>
      </c>
      <c r="K47" s="52">
        <f t="shared" si="16"/>
        <v>0</v>
      </c>
      <c r="L47" s="52">
        <f t="shared" si="16"/>
        <v>0</v>
      </c>
      <c r="M47" s="52">
        <f t="shared" si="16"/>
        <v>0</v>
      </c>
      <c r="N47" s="52">
        <f t="shared" si="16"/>
        <v>0</v>
      </c>
      <c r="O47" s="52">
        <f t="shared" si="16"/>
        <v>0</v>
      </c>
      <c r="P47" s="52">
        <f t="shared" si="16"/>
        <v>0</v>
      </c>
      <c r="Q47" s="52">
        <f t="shared" si="16"/>
        <v>0</v>
      </c>
      <c r="R47" s="52">
        <f t="shared" si="16"/>
        <v>0</v>
      </c>
      <c r="S47" s="114">
        <f t="shared" si="16"/>
        <v>0</v>
      </c>
      <c r="T47" s="120">
        <v>1</v>
      </c>
      <c r="U47" s="52">
        <f t="shared" si="16"/>
        <v>0</v>
      </c>
      <c r="V47" s="52">
        <f t="shared" si="16"/>
        <v>0</v>
      </c>
      <c r="W47" s="52">
        <f t="shared" si="16"/>
        <v>0</v>
      </c>
      <c r="X47" s="52">
        <f t="shared" si="16"/>
        <v>0</v>
      </c>
      <c r="Y47" s="52">
        <f t="shared" si="16"/>
        <v>0</v>
      </c>
      <c r="Z47" s="52">
        <f t="shared" si="16"/>
        <v>0</v>
      </c>
      <c r="AA47" s="52">
        <f t="shared" si="16"/>
        <v>0</v>
      </c>
      <c r="AB47" s="114">
        <f t="shared" si="16"/>
        <v>0</v>
      </c>
      <c r="AC47" s="120">
        <v>1</v>
      </c>
      <c r="AD47" s="52">
        <f t="shared" si="16"/>
        <v>0</v>
      </c>
      <c r="AE47" s="52">
        <f t="shared" si="16"/>
        <v>0</v>
      </c>
      <c r="AF47" s="52">
        <f t="shared" si="16"/>
        <v>0</v>
      </c>
      <c r="AG47" s="52">
        <f t="shared" si="16"/>
        <v>0</v>
      </c>
      <c r="AH47" s="52">
        <f t="shared" si="16"/>
        <v>0</v>
      </c>
      <c r="AI47" s="52">
        <f t="shared" si="16"/>
        <v>0</v>
      </c>
      <c r="AJ47" s="52">
        <f t="shared" si="16"/>
        <v>0</v>
      </c>
      <c r="AK47" s="52">
        <f t="shared" si="16"/>
        <v>0</v>
      </c>
      <c r="AL47" s="52">
        <f t="shared" si="16"/>
        <v>0</v>
      </c>
      <c r="AM47" s="52">
        <f t="shared" si="16"/>
        <v>0</v>
      </c>
      <c r="AN47" s="52">
        <f t="shared" si="16"/>
        <v>0</v>
      </c>
      <c r="AO47" s="52">
        <f t="shared" si="16"/>
        <v>0</v>
      </c>
      <c r="AP47" s="53">
        <f t="shared" si="16"/>
        <v>0</v>
      </c>
      <c r="AQ47" s="52">
        <f t="shared" si="16"/>
        <v>35</v>
      </c>
      <c r="AR47" s="52">
        <f t="shared" si="16"/>
        <v>0</v>
      </c>
      <c r="AS47" s="52">
        <f t="shared" si="16"/>
        <v>0</v>
      </c>
      <c r="AT47" s="52">
        <f t="shared" si="16"/>
        <v>0</v>
      </c>
      <c r="AU47" s="52">
        <f t="shared" si="16"/>
        <v>0</v>
      </c>
      <c r="AV47" s="52">
        <f t="shared" si="16"/>
        <v>0</v>
      </c>
      <c r="AW47" s="52">
        <f t="shared" si="16"/>
        <v>0</v>
      </c>
      <c r="AX47" s="52">
        <f t="shared" si="16"/>
        <v>0</v>
      </c>
      <c r="AY47" s="52">
        <f t="shared" si="16"/>
        <v>0</v>
      </c>
      <c r="AZ47" s="52">
        <f t="shared" si="16"/>
        <v>35</v>
      </c>
      <c r="BA47" s="52">
        <f t="shared" si="16"/>
        <v>0</v>
      </c>
    </row>
    <row r="48" spans="1:54" s="51" customFormat="1" ht="21" x14ac:dyDescent="0.25">
      <c r="A48" s="128"/>
      <c r="B48" s="52">
        <f>COUNTIF(B$9:B$43,"&lt;3")-SUM(B47)</f>
        <v>0</v>
      </c>
      <c r="C48" s="111">
        <v>2</v>
      </c>
      <c r="D48" s="52">
        <f t="shared" ref="D48:BA48" si="17">COUNTIF(D$9:D$43,"&lt;3")-SUM(D47)</f>
        <v>0</v>
      </c>
      <c r="E48" s="52">
        <f t="shared" si="17"/>
        <v>0</v>
      </c>
      <c r="F48" s="52">
        <f t="shared" si="17"/>
        <v>0</v>
      </c>
      <c r="G48" s="52">
        <f t="shared" si="17"/>
        <v>0</v>
      </c>
      <c r="H48" s="53">
        <f t="shared" si="17"/>
        <v>0</v>
      </c>
      <c r="I48" s="52">
        <f t="shared" si="17"/>
        <v>0</v>
      </c>
      <c r="J48" s="52">
        <f t="shared" si="17"/>
        <v>0</v>
      </c>
      <c r="K48" s="52">
        <f t="shared" si="17"/>
        <v>0</v>
      </c>
      <c r="L48" s="52">
        <f t="shared" si="17"/>
        <v>0</v>
      </c>
      <c r="M48" s="52">
        <f t="shared" si="17"/>
        <v>0</v>
      </c>
      <c r="N48" s="52">
        <f t="shared" si="17"/>
        <v>0</v>
      </c>
      <c r="O48" s="52">
        <f t="shared" si="17"/>
        <v>0</v>
      </c>
      <c r="P48" s="52">
        <f t="shared" si="17"/>
        <v>0</v>
      </c>
      <c r="Q48" s="52">
        <f t="shared" si="17"/>
        <v>0</v>
      </c>
      <c r="R48" s="52">
        <f t="shared" si="17"/>
        <v>0</v>
      </c>
      <c r="S48" s="114">
        <f t="shared" si="17"/>
        <v>0</v>
      </c>
      <c r="T48" s="120">
        <v>2</v>
      </c>
      <c r="U48" s="52">
        <f t="shared" si="17"/>
        <v>0</v>
      </c>
      <c r="V48" s="52">
        <f t="shared" si="17"/>
        <v>0</v>
      </c>
      <c r="W48" s="52">
        <f t="shared" si="17"/>
        <v>0</v>
      </c>
      <c r="X48" s="52">
        <f t="shared" si="17"/>
        <v>0</v>
      </c>
      <c r="Y48" s="52">
        <f t="shared" si="17"/>
        <v>0</v>
      </c>
      <c r="Z48" s="52">
        <f t="shared" si="17"/>
        <v>0</v>
      </c>
      <c r="AA48" s="52">
        <f t="shared" si="17"/>
        <v>0</v>
      </c>
      <c r="AB48" s="114">
        <f t="shared" si="17"/>
        <v>0</v>
      </c>
      <c r="AC48" s="120">
        <v>2</v>
      </c>
      <c r="AD48" s="52">
        <f t="shared" si="17"/>
        <v>0</v>
      </c>
      <c r="AE48" s="52">
        <f t="shared" si="17"/>
        <v>0</v>
      </c>
      <c r="AF48" s="52">
        <f t="shared" si="17"/>
        <v>0</v>
      </c>
      <c r="AG48" s="52">
        <f t="shared" si="17"/>
        <v>0</v>
      </c>
      <c r="AH48" s="52">
        <f t="shared" si="17"/>
        <v>0</v>
      </c>
      <c r="AI48" s="52">
        <f t="shared" si="17"/>
        <v>0</v>
      </c>
      <c r="AJ48" s="52">
        <f t="shared" si="17"/>
        <v>0</v>
      </c>
      <c r="AK48" s="52">
        <f t="shared" si="17"/>
        <v>0</v>
      </c>
      <c r="AL48" s="52">
        <f t="shared" si="17"/>
        <v>0</v>
      </c>
      <c r="AM48" s="52">
        <f t="shared" si="17"/>
        <v>0</v>
      </c>
      <c r="AN48" s="52">
        <f t="shared" si="17"/>
        <v>0</v>
      </c>
      <c r="AO48" s="52">
        <f t="shared" si="17"/>
        <v>0</v>
      </c>
      <c r="AP48" s="53">
        <f t="shared" si="17"/>
        <v>0</v>
      </c>
      <c r="AQ48" s="52">
        <f t="shared" si="17"/>
        <v>0</v>
      </c>
      <c r="AR48" s="52">
        <f t="shared" si="17"/>
        <v>0</v>
      </c>
      <c r="AS48" s="52">
        <f t="shared" si="17"/>
        <v>0</v>
      </c>
      <c r="AT48" s="52">
        <f t="shared" si="17"/>
        <v>0</v>
      </c>
      <c r="AU48" s="52">
        <f t="shared" si="17"/>
        <v>0</v>
      </c>
      <c r="AV48" s="52">
        <f t="shared" si="17"/>
        <v>0</v>
      </c>
      <c r="AW48" s="52">
        <f t="shared" si="17"/>
        <v>0</v>
      </c>
      <c r="AX48" s="52">
        <f t="shared" si="17"/>
        <v>0</v>
      </c>
      <c r="AY48" s="52">
        <f t="shared" si="17"/>
        <v>0</v>
      </c>
      <c r="AZ48" s="52">
        <f t="shared" si="17"/>
        <v>0</v>
      </c>
      <c r="BA48" s="52">
        <f t="shared" si="17"/>
        <v>0</v>
      </c>
    </row>
    <row r="49" spans="1:53" s="51" customFormat="1" ht="21" x14ac:dyDescent="0.25">
      <c r="A49" s="128"/>
      <c r="B49" s="52">
        <f>COUNTIF(B$9:B$43,"&lt;4")-SUM(B47:B48)</f>
        <v>0</v>
      </c>
      <c r="C49" s="111">
        <v>3</v>
      </c>
      <c r="D49" s="52">
        <f>COUNTIF(D$9:D$43,"&lt;4")-SUM(D47:D48)</f>
        <v>0</v>
      </c>
      <c r="E49" s="52">
        <f>COUNTIF(E$9:E$43,"&lt;4")-SUM(E47:E48)</f>
        <v>0</v>
      </c>
      <c r="F49" s="52">
        <f t="shared" ref="F49:BA49" si="18">COUNTIF(F$9:F$43,"&lt;4")-SUM(F47:F48)</f>
        <v>0</v>
      </c>
      <c r="G49" s="52">
        <f t="shared" si="18"/>
        <v>0</v>
      </c>
      <c r="H49" s="53">
        <f t="shared" si="18"/>
        <v>0</v>
      </c>
      <c r="I49" s="52">
        <f t="shared" si="18"/>
        <v>0</v>
      </c>
      <c r="J49" s="52">
        <f t="shared" si="18"/>
        <v>0</v>
      </c>
      <c r="K49" s="52">
        <f t="shared" si="18"/>
        <v>0</v>
      </c>
      <c r="L49" s="52">
        <f t="shared" si="18"/>
        <v>0</v>
      </c>
      <c r="M49" s="52">
        <f t="shared" si="18"/>
        <v>0</v>
      </c>
      <c r="N49" s="52">
        <f t="shared" si="18"/>
        <v>0</v>
      </c>
      <c r="O49" s="52">
        <f t="shared" si="18"/>
        <v>0</v>
      </c>
      <c r="P49" s="52">
        <f t="shared" si="18"/>
        <v>0</v>
      </c>
      <c r="Q49" s="52">
        <f t="shared" si="18"/>
        <v>0</v>
      </c>
      <c r="R49" s="52">
        <f t="shared" si="18"/>
        <v>0</v>
      </c>
      <c r="S49" s="114">
        <f t="shared" si="18"/>
        <v>0</v>
      </c>
      <c r="T49" s="120">
        <v>3</v>
      </c>
      <c r="U49" s="52">
        <f t="shared" si="18"/>
        <v>0</v>
      </c>
      <c r="V49" s="52">
        <f t="shared" si="18"/>
        <v>0</v>
      </c>
      <c r="W49" s="52">
        <f t="shared" si="18"/>
        <v>0</v>
      </c>
      <c r="X49" s="52">
        <f t="shared" si="18"/>
        <v>0</v>
      </c>
      <c r="Y49" s="52">
        <f t="shared" si="18"/>
        <v>0</v>
      </c>
      <c r="Z49" s="52">
        <f t="shared" si="18"/>
        <v>0</v>
      </c>
      <c r="AA49" s="52">
        <f t="shared" si="18"/>
        <v>0</v>
      </c>
      <c r="AB49" s="114">
        <f t="shared" si="18"/>
        <v>0</v>
      </c>
      <c r="AC49" s="120">
        <v>3</v>
      </c>
      <c r="AD49" s="52">
        <f t="shared" si="18"/>
        <v>0</v>
      </c>
      <c r="AE49" s="52">
        <f t="shared" si="18"/>
        <v>0</v>
      </c>
      <c r="AF49" s="52">
        <f t="shared" si="18"/>
        <v>0</v>
      </c>
      <c r="AG49" s="52">
        <f t="shared" si="18"/>
        <v>0</v>
      </c>
      <c r="AH49" s="52">
        <f t="shared" si="18"/>
        <v>0</v>
      </c>
      <c r="AI49" s="52">
        <f t="shared" si="18"/>
        <v>0</v>
      </c>
      <c r="AJ49" s="52">
        <f t="shared" si="18"/>
        <v>0</v>
      </c>
      <c r="AK49" s="52">
        <f t="shared" si="18"/>
        <v>0</v>
      </c>
      <c r="AL49" s="52">
        <f t="shared" si="18"/>
        <v>0</v>
      </c>
      <c r="AM49" s="52">
        <f t="shared" si="18"/>
        <v>0</v>
      </c>
      <c r="AN49" s="52">
        <f t="shared" si="18"/>
        <v>0</v>
      </c>
      <c r="AO49" s="52">
        <f t="shared" si="18"/>
        <v>0</v>
      </c>
      <c r="AP49" s="53">
        <f t="shared" si="18"/>
        <v>0</v>
      </c>
      <c r="AQ49" s="52">
        <f t="shared" si="18"/>
        <v>0</v>
      </c>
      <c r="AR49" s="52">
        <f t="shared" si="18"/>
        <v>0</v>
      </c>
      <c r="AS49" s="52">
        <f t="shared" si="18"/>
        <v>0</v>
      </c>
      <c r="AT49" s="52">
        <f t="shared" si="18"/>
        <v>0</v>
      </c>
      <c r="AU49" s="52">
        <f t="shared" si="18"/>
        <v>0</v>
      </c>
      <c r="AV49" s="52">
        <f t="shared" si="18"/>
        <v>0</v>
      </c>
      <c r="AW49" s="52">
        <f t="shared" si="18"/>
        <v>0</v>
      </c>
      <c r="AX49" s="52">
        <f t="shared" si="18"/>
        <v>0</v>
      </c>
      <c r="AY49" s="52">
        <f t="shared" si="18"/>
        <v>0</v>
      </c>
      <c r="AZ49" s="52">
        <f t="shared" si="18"/>
        <v>0</v>
      </c>
      <c r="BA49" s="52">
        <f t="shared" si="18"/>
        <v>0</v>
      </c>
    </row>
    <row r="50" spans="1:53" s="51" customFormat="1" ht="21" x14ac:dyDescent="0.25">
      <c r="A50" s="128"/>
      <c r="B50" s="52">
        <f>COUNTIF(B$9:B$43,"&lt;5")-SUM(B47:B49)</f>
        <v>0</v>
      </c>
      <c r="C50" s="111">
        <v>4</v>
      </c>
      <c r="D50" s="52">
        <f>COUNTIF(D$9:D$43,"&lt;5")-SUM(D47:D49)</f>
        <v>0</v>
      </c>
      <c r="E50" s="52">
        <f>COUNTIF(E$9:E$43,"&lt;5")-SUM(E47:E49)</f>
        <v>0</v>
      </c>
      <c r="F50" s="52">
        <f t="shared" ref="F50:BA50" si="19">COUNTIF(F$9:F$43,"&lt;5")-SUM(F47:F49)</f>
        <v>0</v>
      </c>
      <c r="G50" s="52">
        <f t="shared" si="19"/>
        <v>0</v>
      </c>
      <c r="H50" s="53">
        <f t="shared" si="19"/>
        <v>0</v>
      </c>
      <c r="I50" s="52">
        <f t="shared" si="19"/>
        <v>0</v>
      </c>
      <c r="J50" s="52">
        <f t="shared" si="19"/>
        <v>0</v>
      </c>
      <c r="K50" s="52">
        <f t="shared" si="19"/>
        <v>0</v>
      </c>
      <c r="L50" s="52">
        <f t="shared" si="19"/>
        <v>0</v>
      </c>
      <c r="M50" s="52">
        <f t="shared" si="19"/>
        <v>0</v>
      </c>
      <c r="N50" s="52">
        <f t="shared" si="19"/>
        <v>0</v>
      </c>
      <c r="O50" s="52">
        <f t="shared" si="19"/>
        <v>0</v>
      </c>
      <c r="P50" s="52">
        <f t="shared" si="19"/>
        <v>0</v>
      </c>
      <c r="Q50" s="52">
        <f t="shared" si="19"/>
        <v>0</v>
      </c>
      <c r="R50" s="52">
        <f t="shared" si="19"/>
        <v>0</v>
      </c>
      <c r="S50" s="114">
        <f t="shared" si="19"/>
        <v>0</v>
      </c>
      <c r="T50" s="120">
        <v>4</v>
      </c>
      <c r="U50" s="52">
        <f t="shared" si="19"/>
        <v>0</v>
      </c>
      <c r="V50" s="52">
        <f t="shared" si="19"/>
        <v>0</v>
      </c>
      <c r="W50" s="52">
        <f t="shared" si="19"/>
        <v>0</v>
      </c>
      <c r="X50" s="52">
        <f t="shared" si="19"/>
        <v>0</v>
      </c>
      <c r="Y50" s="52">
        <f t="shared" si="19"/>
        <v>0</v>
      </c>
      <c r="Z50" s="52">
        <f t="shared" si="19"/>
        <v>0</v>
      </c>
      <c r="AA50" s="52">
        <f t="shared" si="19"/>
        <v>0</v>
      </c>
      <c r="AB50" s="114">
        <f t="shared" si="19"/>
        <v>0</v>
      </c>
      <c r="AC50" s="120">
        <v>4</v>
      </c>
      <c r="AD50" s="52">
        <f t="shared" si="19"/>
        <v>0</v>
      </c>
      <c r="AE50" s="52">
        <f t="shared" si="19"/>
        <v>0</v>
      </c>
      <c r="AF50" s="52">
        <f t="shared" si="19"/>
        <v>0</v>
      </c>
      <c r="AG50" s="52">
        <f t="shared" si="19"/>
        <v>0</v>
      </c>
      <c r="AH50" s="52">
        <f t="shared" si="19"/>
        <v>0</v>
      </c>
      <c r="AI50" s="52">
        <f t="shared" si="19"/>
        <v>0</v>
      </c>
      <c r="AJ50" s="52">
        <f t="shared" si="19"/>
        <v>0</v>
      </c>
      <c r="AK50" s="52">
        <f t="shared" si="19"/>
        <v>0</v>
      </c>
      <c r="AL50" s="52">
        <f t="shared" si="19"/>
        <v>0</v>
      </c>
      <c r="AM50" s="52">
        <f t="shared" si="19"/>
        <v>0</v>
      </c>
      <c r="AN50" s="52">
        <f t="shared" si="19"/>
        <v>0</v>
      </c>
      <c r="AO50" s="52">
        <f t="shared" si="19"/>
        <v>0</v>
      </c>
      <c r="AP50" s="53">
        <f t="shared" si="19"/>
        <v>0</v>
      </c>
      <c r="AQ50" s="52">
        <f t="shared" si="19"/>
        <v>0</v>
      </c>
      <c r="AR50" s="52">
        <f t="shared" si="19"/>
        <v>0</v>
      </c>
      <c r="AS50" s="52">
        <f t="shared" si="19"/>
        <v>0</v>
      </c>
      <c r="AT50" s="52">
        <f t="shared" si="19"/>
        <v>0</v>
      </c>
      <c r="AU50" s="52">
        <f t="shared" si="19"/>
        <v>0</v>
      </c>
      <c r="AV50" s="52">
        <f t="shared" si="19"/>
        <v>0</v>
      </c>
      <c r="AW50" s="52">
        <f t="shared" si="19"/>
        <v>0</v>
      </c>
      <c r="AX50" s="52">
        <f t="shared" si="19"/>
        <v>0</v>
      </c>
      <c r="AY50" s="52">
        <f t="shared" si="19"/>
        <v>0</v>
      </c>
      <c r="AZ50" s="52">
        <f t="shared" si="19"/>
        <v>0</v>
      </c>
      <c r="BA50" s="52">
        <f t="shared" si="19"/>
        <v>0</v>
      </c>
    </row>
    <row r="51" spans="1:53" s="51" customFormat="1" ht="21" x14ac:dyDescent="0.25">
      <c r="A51" s="128"/>
      <c r="B51" s="52">
        <f>COUNTIF(B$9:B$43,"&lt;6")-SUM(B47:B50)</f>
        <v>0</v>
      </c>
      <c r="C51" s="111">
        <v>5</v>
      </c>
      <c r="D51" s="52">
        <f>COUNTIF(D$9:D$43,"&lt;6")-SUM(D47:D50)</f>
        <v>0</v>
      </c>
      <c r="E51" s="52">
        <f>COUNTIF(E$9:E$43,"&lt;6")-SUM(E47:E50)</f>
        <v>0</v>
      </c>
      <c r="F51" s="52">
        <f t="shared" ref="F51:BA51" si="20">COUNTIF(F$9:F$43,"&lt;6")-SUM(F47:F50)</f>
        <v>0</v>
      </c>
      <c r="G51" s="52">
        <f t="shared" si="20"/>
        <v>0</v>
      </c>
      <c r="H51" s="53">
        <f t="shared" si="20"/>
        <v>0</v>
      </c>
      <c r="I51" s="52">
        <f t="shared" si="20"/>
        <v>0</v>
      </c>
      <c r="J51" s="52">
        <f t="shared" si="20"/>
        <v>0</v>
      </c>
      <c r="K51" s="52">
        <f t="shared" si="20"/>
        <v>0</v>
      </c>
      <c r="L51" s="52">
        <f t="shared" si="20"/>
        <v>0</v>
      </c>
      <c r="M51" s="52">
        <f t="shared" si="20"/>
        <v>0</v>
      </c>
      <c r="N51" s="52">
        <f t="shared" si="20"/>
        <v>0</v>
      </c>
      <c r="O51" s="52">
        <f t="shared" si="20"/>
        <v>0</v>
      </c>
      <c r="P51" s="52">
        <f t="shared" si="20"/>
        <v>0</v>
      </c>
      <c r="Q51" s="52">
        <f t="shared" si="20"/>
        <v>0</v>
      </c>
      <c r="R51" s="52">
        <f t="shared" si="20"/>
        <v>0</v>
      </c>
      <c r="S51" s="114">
        <f t="shared" si="20"/>
        <v>0</v>
      </c>
      <c r="T51" s="120">
        <v>5</v>
      </c>
      <c r="U51" s="52">
        <f t="shared" si="20"/>
        <v>0</v>
      </c>
      <c r="V51" s="52">
        <f t="shared" si="20"/>
        <v>0</v>
      </c>
      <c r="W51" s="52">
        <f t="shared" si="20"/>
        <v>0</v>
      </c>
      <c r="X51" s="52">
        <f t="shared" si="20"/>
        <v>0</v>
      </c>
      <c r="Y51" s="52">
        <f t="shared" si="20"/>
        <v>0</v>
      </c>
      <c r="Z51" s="52">
        <f t="shared" si="20"/>
        <v>0</v>
      </c>
      <c r="AA51" s="52">
        <f t="shared" si="20"/>
        <v>0</v>
      </c>
      <c r="AB51" s="114">
        <f t="shared" si="20"/>
        <v>0</v>
      </c>
      <c r="AC51" s="120">
        <v>5</v>
      </c>
      <c r="AD51" s="52">
        <f t="shared" si="20"/>
        <v>0</v>
      </c>
      <c r="AE51" s="52">
        <f t="shared" si="20"/>
        <v>0</v>
      </c>
      <c r="AF51" s="52">
        <f t="shared" si="20"/>
        <v>0</v>
      </c>
      <c r="AG51" s="52">
        <f t="shared" si="20"/>
        <v>0</v>
      </c>
      <c r="AH51" s="52">
        <f t="shared" si="20"/>
        <v>0</v>
      </c>
      <c r="AI51" s="52">
        <f t="shared" si="20"/>
        <v>0</v>
      </c>
      <c r="AJ51" s="52">
        <f t="shared" si="20"/>
        <v>0</v>
      </c>
      <c r="AK51" s="52">
        <f t="shared" si="20"/>
        <v>0</v>
      </c>
      <c r="AL51" s="52">
        <f t="shared" si="20"/>
        <v>0</v>
      </c>
      <c r="AM51" s="52">
        <f t="shared" si="20"/>
        <v>0</v>
      </c>
      <c r="AN51" s="52">
        <f t="shared" si="20"/>
        <v>0</v>
      </c>
      <c r="AO51" s="52">
        <f t="shared" si="20"/>
        <v>0</v>
      </c>
      <c r="AP51" s="53">
        <f t="shared" si="20"/>
        <v>0</v>
      </c>
      <c r="AQ51" s="52">
        <f t="shared" si="20"/>
        <v>0</v>
      </c>
      <c r="AR51" s="52">
        <f t="shared" si="20"/>
        <v>0</v>
      </c>
      <c r="AS51" s="52">
        <f t="shared" si="20"/>
        <v>0</v>
      </c>
      <c r="AT51" s="52">
        <f t="shared" si="20"/>
        <v>0</v>
      </c>
      <c r="AU51" s="52">
        <f t="shared" si="20"/>
        <v>0</v>
      </c>
      <c r="AV51" s="52">
        <f t="shared" si="20"/>
        <v>0</v>
      </c>
      <c r="AW51" s="52">
        <f t="shared" si="20"/>
        <v>0</v>
      </c>
      <c r="AX51" s="52">
        <f t="shared" si="20"/>
        <v>0</v>
      </c>
      <c r="AY51" s="52">
        <f t="shared" si="20"/>
        <v>0</v>
      </c>
      <c r="AZ51" s="52">
        <f t="shared" si="20"/>
        <v>0</v>
      </c>
      <c r="BA51" s="52">
        <f t="shared" si="20"/>
        <v>0</v>
      </c>
    </row>
    <row r="52" spans="1:53" s="51" customFormat="1" ht="21" x14ac:dyDescent="0.25">
      <c r="A52" s="128"/>
      <c r="B52" s="52">
        <f>COUNTIF(B$9:B$43,6)</f>
        <v>0</v>
      </c>
      <c r="C52" s="111">
        <v>6</v>
      </c>
      <c r="D52" s="52">
        <f>COUNTIF(D$9:D$43,6)</f>
        <v>0</v>
      </c>
      <c r="E52" s="52">
        <f>COUNTIF(E$9:E$43,6)</f>
        <v>0</v>
      </c>
      <c r="F52" s="52">
        <f t="shared" ref="F52:BA52" si="21">COUNTIF(F$9:F$43,6)</f>
        <v>0</v>
      </c>
      <c r="G52" s="52">
        <f t="shared" si="21"/>
        <v>0</v>
      </c>
      <c r="H52" s="53">
        <f t="shared" si="21"/>
        <v>0</v>
      </c>
      <c r="I52" s="52">
        <f t="shared" si="21"/>
        <v>0</v>
      </c>
      <c r="J52" s="52">
        <f t="shared" si="21"/>
        <v>0</v>
      </c>
      <c r="K52" s="52">
        <f t="shared" si="21"/>
        <v>0</v>
      </c>
      <c r="L52" s="52">
        <f t="shared" si="21"/>
        <v>0</v>
      </c>
      <c r="M52" s="52">
        <f t="shared" si="21"/>
        <v>0</v>
      </c>
      <c r="N52" s="52">
        <f t="shared" si="21"/>
        <v>0</v>
      </c>
      <c r="O52" s="52">
        <f t="shared" si="21"/>
        <v>0</v>
      </c>
      <c r="P52" s="52">
        <f t="shared" si="21"/>
        <v>0</v>
      </c>
      <c r="Q52" s="52">
        <f t="shared" si="21"/>
        <v>0</v>
      </c>
      <c r="R52" s="52">
        <f t="shared" si="21"/>
        <v>0</v>
      </c>
      <c r="S52" s="114">
        <f t="shared" si="21"/>
        <v>0</v>
      </c>
      <c r="T52" s="120">
        <v>6</v>
      </c>
      <c r="U52" s="52">
        <f t="shared" si="21"/>
        <v>0</v>
      </c>
      <c r="V52" s="52">
        <f t="shared" si="21"/>
        <v>0</v>
      </c>
      <c r="W52" s="52">
        <f t="shared" si="21"/>
        <v>0</v>
      </c>
      <c r="X52" s="52">
        <f t="shared" si="21"/>
        <v>0</v>
      </c>
      <c r="Y52" s="52">
        <f t="shared" si="21"/>
        <v>0</v>
      </c>
      <c r="Z52" s="52">
        <f t="shared" si="21"/>
        <v>0</v>
      </c>
      <c r="AA52" s="52">
        <f t="shared" si="21"/>
        <v>0</v>
      </c>
      <c r="AB52" s="114">
        <f t="shared" si="21"/>
        <v>0</v>
      </c>
      <c r="AC52" s="120">
        <v>6</v>
      </c>
      <c r="AD52" s="52">
        <f t="shared" si="21"/>
        <v>0</v>
      </c>
      <c r="AE52" s="52">
        <f t="shared" si="21"/>
        <v>0</v>
      </c>
      <c r="AF52" s="52">
        <f t="shared" si="21"/>
        <v>0</v>
      </c>
      <c r="AG52" s="52">
        <f t="shared" si="21"/>
        <v>0</v>
      </c>
      <c r="AH52" s="52">
        <f t="shared" si="21"/>
        <v>0</v>
      </c>
      <c r="AI52" s="52">
        <f t="shared" si="21"/>
        <v>0</v>
      </c>
      <c r="AJ52" s="52">
        <f t="shared" si="21"/>
        <v>0</v>
      </c>
      <c r="AK52" s="52">
        <f t="shared" si="21"/>
        <v>0</v>
      </c>
      <c r="AL52" s="52">
        <f t="shared" si="21"/>
        <v>0</v>
      </c>
      <c r="AM52" s="52">
        <f t="shared" si="21"/>
        <v>0</v>
      </c>
      <c r="AN52" s="52">
        <f t="shared" si="21"/>
        <v>0</v>
      </c>
      <c r="AO52" s="52">
        <f t="shared" si="21"/>
        <v>0</v>
      </c>
      <c r="AP52" s="53">
        <f t="shared" si="21"/>
        <v>0</v>
      </c>
      <c r="AQ52" s="52">
        <f t="shared" si="21"/>
        <v>0</v>
      </c>
      <c r="AR52" s="52">
        <f t="shared" si="21"/>
        <v>0</v>
      </c>
      <c r="AS52" s="52">
        <f t="shared" si="21"/>
        <v>0</v>
      </c>
      <c r="AT52" s="52">
        <f t="shared" si="21"/>
        <v>0</v>
      </c>
      <c r="AU52" s="52">
        <f t="shared" si="21"/>
        <v>0</v>
      </c>
      <c r="AV52" s="52">
        <f t="shared" si="21"/>
        <v>0</v>
      </c>
      <c r="AW52" s="52">
        <f t="shared" si="21"/>
        <v>0</v>
      </c>
      <c r="AX52" s="52">
        <f t="shared" si="21"/>
        <v>0</v>
      </c>
      <c r="AY52" s="52">
        <f t="shared" si="21"/>
        <v>0</v>
      </c>
      <c r="AZ52" s="52">
        <f t="shared" si="21"/>
        <v>0</v>
      </c>
      <c r="BA52" s="52">
        <f t="shared" si="21"/>
        <v>0</v>
      </c>
    </row>
    <row r="53" spans="1:53" ht="21" x14ac:dyDescent="0.25">
      <c r="B53" s="10"/>
      <c r="C53" s="10"/>
    </row>
    <row r="62" spans="1:53" hidden="1" x14ac:dyDescent="0.2">
      <c r="J62" s="2" t="s">
        <v>50</v>
      </c>
      <c r="L62" s="2" t="s">
        <v>51</v>
      </c>
      <c r="M62" s="2" t="s">
        <v>52</v>
      </c>
      <c r="N62" s="2" t="s">
        <v>53</v>
      </c>
      <c r="O62" s="2" t="s">
        <v>54</v>
      </c>
      <c r="P62" s="2" t="s">
        <v>19</v>
      </c>
      <c r="R62" s="2" t="s">
        <v>22</v>
      </c>
    </row>
    <row r="63" spans="1:53" hidden="1" x14ac:dyDescent="0.2"/>
    <row r="64" spans="1:53" hidden="1" x14ac:dyDescent="0.2">
      <c r="J64" s="2" t="s">
        <v>55</v>
      </c>
      <c r="L64" s="2">
        <v>3</v>
      </c>
      <c r="M64" s="2">
        <v>2.5</v>
      </c>
      <c r="N64" s="2">
        <v>1</v>
      </c>
      <c r="P64" s="2">
        <v>4</v>
      </c>
      <c r="R64" s="2">
        <f>ROUNDDOWN(((L64+M64+N64+O64)*4+P64)/(COUNT(L64:O64)*4+P64),1)</f>
        <v>1.8</v>
      </c>
    </row>
  </sheetData>
  <sheetProtection password="CA26" sheet="1" objects="1" scenarios="1"/>
  <conditionalFormatting sqref="K9:Q43 AE9:AP43 AS9:AY43">
    <cfRule type="containsText" dxfId="3" priority="7" operator="containsText" text="0">
      <formula>NOT(ISERROR(SEARCH("0",K9)))</formula>
    </cfRule>
  </conditionalFormatting>
  <conditionalFormatting sqref="O5">
    <cfRule type="cellIs" dxfId="2" priority="6" operator="greaterThan">
      <formula>1</formula>
    </cfRule>
  </conditionalFormatting>
  <conditionalFormatting sqref="V9:AB43">
    <cfRule type="containsText" dxfId="1" priority="4" operator="containsText" text="0">
      <formula>NOT(ISERROR(SEARCH("0",V9)))</formula>
    </cfRule>
    <cfRule type="containsText" dxfId="0" priority="5" operator="containsText" text="0">
      <formula>NOT(ISERROR(SEARCH("0",V9)))</formula>
    </cfRule>
  </conditionalFormatting>
  <conditionalFormatting sqref="B47:B52 D47:S52 U47:AB52 AD47:BA52">
    <cfRule type="colorScale" priority="3">
      <colorScale>
        <cfvo type="min"/>
        <cfvo type="max"/>
        <color theme="4"/>
        <color rgb="FFFFEF9C"/>
      </colorScale>
    </cfRule>
  </conditionalFormatting>
  <conditionalFormatting sqref="D9:D43">
    <cfRule type="colorScale" priority="2">
      <colorScale>
        <cfvo type="min"/>
        <cfvo type="percentile" val="50"/>
        <cfvo type="max"/>
        <color rgb="FFF8696B"/>
        <color rgb="FFFFEB84"/>
        <color rgb="FF63BE7B"/>
      </colorScale>
    </cfRule>
  </conditionalFormatting>
  <conditionalFormatting sqref="B9:B43">
    <cfRule type="colorScale" priority="1">
      <colorScale>
        <cfvo type="min"/>
        <cfvo type="percentile" val="50"/>
        <cfvo type="max"/>
        <color rgb="FF63BE7B"/>
        <color rgb="FFFFEB84"/>
        <color rgb="FFF8696B"/>
      </colorScale>
    </cfRule>
  </conditionalFormatting>
  <printOptions horizontalCentered="1" verticalCentered="1" gridLines="1"/>
  <pageMargins left="0.39370078740157483" right="0.39370078740157483" top="0.39370078740157483" bottom="0.39370078740157483" header="0.31496062992125984" footer="0.31496062992125984"/>
  <pageSetup paperSize="9" scale="61" orientation="landscape" r:id="rId1"/>
  <headerFooter>
    <oddHeader>&amp;L@t.noten.v.3.1&amp;Ccopyright.&amp;"-,Fett"2008&amp;"-,Standard".by.alexander.&amp;"-,Fett"trost&amp;Rwww.alexander.trost.com</oddHeader>
    <oddFooter>&amp;L&amp;D | &amp;T&amp;R&amp;Z&amp;F</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Unter- Mittelstufe</vt:lpstr>
      <vt:lpstr>Oberstufe E</vt:lpstr>
      <vt:lpstr>Impressum, Hilfe</vt:lpstr>
      <vt:lpstr>'Impressum, Hilfe'!Druckbereich</vt:lpstr>
      <vt:lpstr>'Oberstufe E'!Druckbereich</vt:lpstr>
      <vt:lpstr>'Unter- Mittelstufe'!Druckbereich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Trost M.A.</dc:creator>
  <cp:lastModifiedBy>Alexander Trost</cp:lastModifiedBy>
  <cp:lastPrinted>2008-07-07T20:02:32Z</cp:lastPrinted>
  <dcterms:created xsi:type="dcterms:W3CDTF">2008-06-05T14:16:14Z</dcterms:created>
  <dcterms:modified xsi:type="dcterms:W3CDTF">2019-07-02T21:34:57Z</dcterms:modified>
</cp:coreProperties>
</file>